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Home Office\2022\4° Trimestre\Art. 76\"/>
    </mc:Choice>
  </mc:AlternateContent>
  <bookViews>
    <workbookView xWindow="0" yWindow="0" windowWidth="20490" windowHeight="7155"/>
  </bookViews>
  <sheets>
    <sheet name="Reporte de Formatos" sheetId="1" r:id="rId1"/>
    <sheet name="Hidden_1" sheetId="2" r:id="rId2"/>
  </sheets>
  <definedNames>
    <definedName name="_xlnm._FilterDatabase" localSheetId="0" hidden="1">'Reporte de Formatos'!$A$7:$R$83</definedName>
    <definedName name="Hidden_19">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 i="1" l="1"/>
  <c r="L20" i="1" s="1"/>
  <c r="L83" i="1" l="1"/>
  <c r="N82" i="1"/>
  <c r="L82" i="1" s="1"/>
  <c r="N81" i="1"/>
  <c r="L81" i="1" s="1"/>
  <c r="N80" i="1"/>
  <c r="L80" i="1" s="1"/>
  <c r="N79" i="1"/>
  <c r="L79" i="1" s="1"/>
  <c r="L78" i="1"/>
  <c r="N77" i="1"/>
  <c r="L77" i="1" s="1"/>
  <c r="L76" i="1"/>
  <c r="L75" i="1"/>
  <c r="L74" i="1"/>
  <c r="N73" i="1"/>
  <c r="L73" i="1" s="1"/>
  <c r="N72" i="1"/>
  <c r="L72" i="1" s="1"/>
  <c r="N71" i="1"/>
  <c r="L71" i="1" s="1"/>
  <c r="N70" i="1"/>
  <c r="L70" i="1" s="1"/>
  <c r="N69" i="1"/>
  <c r="L69" i="1" s="1"/>
  <c r="L68" i="1"/>
  <c r="L67" i="1"/>
  <c r="N66" i="1"/>
  <c r="L66" i="1" s="1"/>
  <c r="N65" i="1"/>
  <c r="L65" i="1" s="1"/>
  <c r="L64" i="1"/>
  <c r="N63" i="1"/>
  <c r="L63" i="1" s="1"/>
  <c r="L62" i="1"/>
  <c r="L61" i="1"/>
  <c r="L60" i="1"/>
  <c r="L59" i="1"/>
  <c r="N58" i="1"/>
  <c r="L58" i="1" s="1"/>
  <c r="L57" i="1"/>
  <c r="N56" i="1"/>
  <c r="L56" i="1" s="1"/>
  <c r="L55" i="1"/>
  <c r="N54" i="1"/>
  <c r="L54" i="1" s="1"/>
  <c r="L53" i="1"/>
  <c r="N52" i="1"/>
  <c r="L52" i="1" s="1"/>
  <c r="N51" i="1"/>
  <c r="L51" i="1" s="1"/>
  <c r="N50" i="1"/>
  <c r="L50" i="1" s="1"/>
  <c r="N49" i="1"/>
  <c r="L49" i="1" s="1"/>
  <c r="L48" i="1"/>
  <c r="L47" i="1"/>
  <c r="N46" i="1"/>
  <c r="L46" i="1" s="1"/>
  <c r="N45" i="1"/>
  <c r="L45" i="1" s="1"/>
  <c r="N44" i="1"/>
  <c r="L44" i="1" s="1"/>
  <c r="N43" i="1"/>
  <c r="L43" i="1" s="1"/>
  <c r="L42" i="1"/>
  <c r="L41" i="1"/>
  <c r="L40" i="1"/>
  <c r="N39" i="1"/>
  <c r="L39" i="1" s="1"/>
  <c r="N38" i="1"/>
  <c r="L38" i="1" s="1"/>
  <c r="N37" i="1"/>
  <c r="L37" i="1" s="1"/>
  <c r="N36" i="1"/>
  <c r="L36" i="1" s="1"/>
  <c r="N35" i="1"/>
  <c r="L35" i="1" s="1"/>
  <c r="N34" i="1"/>
  <c r="L34" i="1" s="1"/>
  <c r="N33" i="1"/>
  <c r="L33" i="1" s="1"/>
  <c r="N32" i="1"/>
  <c r="L32" i="1" s="1"/>
  <c r="N31" i="1"/>
  <c r="L31" i="1" s="1"/>
  <c r="N30" i="1"/>
  <c r="L30" i="1" s="1"/>
  <c r="L29" i="1"/>
  <c r="L28" i="1"/>
  <c r="N27" i="1"/>
  <c r="L27" i="1" s="1"/>
  <c r="N26" i="1"/>
  <c r="L26" i="1" s="1"/>
  <c r="N25" i="1"/>
  <c r="L25" i="1" s="1"/>
  <c r="L24" i="1"/>
  <c r="N23" i="1"/>
  <c r="L23" i="1" s="1"/>
  <c r="N22" i="1"/>
  <c r="L22" i="1" s="1"/>
  <c r="N21" i="1"/>
  <c r="L21" i="1" s="1"/>
  <c r="N19" i="1"/>
  <c r="L19" i="1" s="1"/>
  <c r="N18" i="1"/>
  <c r="L18" i="1" s="1"/>
  <c r="N17" i="1"/>
  <c r="L17" i="1" s="1"/>
  <c r="N16" i="1"/>
  <c r="L16" i="1" s="1"/>
  <c r="N15" i="1"/>
  <c r="L15" i="1" s="1"/>
  <c r="N13" i="1"/>
  <c r="L13" i="1" s="1"/>
  <c r="N12" i="1"/>
  <c r="L12" i="1" s="1"/>
  <c r="N11" i="1"/>
  <c r="L11" i="1" s="1"/>
  <c r="N10" i="1"/>
  <c r="L10" i="1" s="1"/>
  <c r="N9" i="1"/>
  <c r="L9" i="1" s="1"/>
  <c r="N8" i="1"/>
  <c r="L8" i="1" s="1"/>
</calcChain>
</file>

<file path=xl/sharedStrings.xml><?xml version="1.0" encoding="utf-8"?>
<sst xmlns="http://schemas.openxmlformats.org/spreadsheetml/2006/main" count="748" uniqueCount="327">
  <si>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</si>
  <si>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</si>
  <si>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</si>
  <si>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</si>
  <si>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</si>
  <si>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</si>
  <si>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</si>
  <si>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</si>
  <si>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</si>
  <si>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</si>
  <si>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</si>
  <si>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</si>
  <si>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</si>
  <si>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</si>
  <si>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</si>
  <si>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</si>
  <si>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</si>
  <si>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</si>
  <si>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</si>
  <si>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</si>
  <si>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</si>
  <si>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</si>
  <si>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</si>
  <si>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</si>
  <si>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</si>
  <si>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</si>
  <si>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</si>
  <si>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</si>
  <si>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</si>
  <si>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</si>
  <si>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</si>
  <si>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</si>
  <si>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</si>
  <si>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</si>
  <si>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</si>
  <si>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</si>
  <si>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</si>
  <si>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</si>
  <si>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</si>
  <si>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</si>
  <si>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</si>
  <si>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</si>
  <si>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</si>
  <si>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</si>
  <si>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</si>
  <si>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</si>
  <si>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</si>
  <si>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</si>
  <si>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</si>
  <si>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</si>
  <si>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</si>
  <si>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</si>
  <si>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</si>
  <si>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SECRETARÍA DE COMUNICACIÓN SOCIAL</t>
  </si>
  <si>
    <t>SÁNCHEZ</t>
  </si>
  <si>
    <t>GUZMÁN</t>
  </si>
  <si>
    <t>URIBE</t>
  </si>
  <si>
    <t>SECRETARÍA DE FINANZAS</t>
  </si>
  <si>
    <t>SECRETARÍA DE FINANZAS DEL COMITÉ EJECUTIVO NACIONAL DEL PARTIDO VERDE ECOLOGISTA DE MÉXICO</t>
  </si>
  <si>
    <t>MARTÍNEZ</t>
  </si>
  <si>
    <t>REYES</t>
  </si>
  <si>
    <t xml:space="preserve">ÁLVAREZ </t>
  </si>
  <si>
    <t>GUERRERO</t>
  </si>
  <si>
    <t>RAMÍREZ</t>
  </si>
  <si>
    <t>SECRETARÍA DE PROCESOS ELECTORALES</t>
  </si>
  <si>
    <t>GUTIÉRREZ</t>
  </si>
  <si>
    <t>EDICIÓN DE LA INFORMACIÓN</t>
  </si>
  <si>
    <t>GÓMEZ</t>
  </si>
  <si>
    <t>DIFUSIÓN PUBLICITARIA</t>
  </si>
  <si>
    <t>Comité Ejecutivo Nacional del Partido Verde Ecologista de México</t>
  </si>
  <si>
    <t>ABIGAIL</t>
  </si>
  <si>
    <t>DE LA ROSA</t>
  </si>
  <si>
    <t>MAXIMINO</t>
  </si>
  <si>
    <t>INTEGRACIÓN DE INFORMACIÓN EN BASE DE DATOS</t>
  </si>
  <si>
    <t>SE ACLARA QUE DADA LA NATURALEZA DEL CONTRATO DE PRESTACIÓN DE SERVICIOS PROFESIONALES CELEBRADO CON CADA UNO DE LOS PROFESIONISTAS, AL NO EXISTIR UNA RELACIÓN DE TRABAJO ENTRE LAS PARTES, NO EXISTEN PUESTOS DE TRABAJO QUE OCUPEN LOS PROFESIONISTAS, YA QUE ESTO ES PROPIO A UNA RELACIÓN DE TRABAJO, SITUACIÓN QUE AL NO ACONTECER EN LA ESPECIE, LUEGO ENTONCES EN LUGAR DEL PUESTO, SEÑALAMOS LA DENOMINACIÓN DEL SERVICIO. ASÍ MISMO ES IMPORTANTE PUNTIALIZAR QUE, DADA LA NATURALEZA DE SU CONTRATACIÓN, ESTE SUJETO OBLIGADO NO ADQUIERE OBLIGACIONES DE CARÁCTER LABORAL CON LOS PRESTADORES DE SERVICIOS PROFESIONALES, RAZÓN POR LA CUAL NO SE LES OTORGA O RECONOCE ALGÚN TIPO DE PRESTACIÓN.</t>
  </si>
  <si>
    <t>AIDEÉ</t>
  </si>
  <si>
    <t>JIMÉNEZ</t>
  </si>
  <si>
    <t>INTERMEDIACIÓN DE LA INFORMACIÓN</t>
  </si>
  <si>
    <t>ALFONSO ISRAEL</t>
  </si>
  <si>
    <t>SEGURA</t>
  </si>
  <si>
    <t>CAPTURISTA</t>
  </si>
  <si>
    <t>ALMA VELIA</t>
  </si>
  <si>
    <t>QUEZADA</t>
  </si>
  <si>
    <t>ADMINISTRACIÓN EN REDES SOCIALES</t>
  </si>
  <si>
    <t xml:space="preserve">ANA LUISA </t>
  </si>
  <si>
    <t>GULUARTE</t>
  </si>
  <si>
    <t>ARISTA</t>
  </si>
  <si>
    <t>COORDINACIÓN ORGANIZACIONAL</t>
  </si>
  <si>
    <t>ANGELA AGUSTINA</t>
  </si>
  <si>
    <t>SANCHÉZ</t>
  </si>
  <si>
    <t>RECEPCIONISTA</t>
  </si>
  <si>
    <t>ADMINISTRACIÓN</t>
  </si>
  <si>
    <t>ANTONIO XAVIER</t>
  </si>
  <si>
    <t>LÓPEZ</t>
  </si>
  <si>
    <t>ADAME</t>
  </si>
  <si>
    <t>COORDINADOR COMUNICACIÓN SOCIAL CIRCUNSCRIPCION 3</t>
  </si>
  <si>
    <t>BEATRIZ</t>
  </si>
  <si>
    <t>LIRA</t>
  </si>
  <si>
    <t>AFILIACIONES EN ALCALDÍA VENUSTIANO CARRANZA</t>
  </si>
  <si>
    <t>BEATRIZ ADRIANA</t>
  </si>
  <si>
    <t>AGUILAR</t>
  </si>
  <si>
    <t>VINCULACIÓN ADMINISTRATIVA</t>
  </si>
  <si>
    <t>BLANCA ISABEL</t>
  </si>
  <si>
    <t>ROSAS</t>
  </si>
  <si>
    <t>COMUNICACIÓN Y  MONITOREO DE MEDIOS</t>
  </si>
  <si>
    <t>BRENDA VIANEY</t>
  </si>
  <si>
    <t>BAEZ</t>
  </si>
  <si>
    <t>DE LA CRUZ</t>
  </si>
  <si>
    <t>CARMEN ROSAURA</t>
  </si>
  <si>
    <t>PALMA</t>
  </si>
  <si>
    <t>NAAL</t>
  </si>
  <si>
    <t>CONTADORA DEL ESTADO DE QUINTANA ROO</t>
  </si>
  <si>
    <t xml:space="preserve">CESAR </t>
  </si>
  <si>
    <t>TORRES</t>
  </si>
  <si>
    <t>BOKER</t>
  </si>
  <si>
    <t>CINTHIA ILEANA</t>
  </si>
  <si>
    <t>VILLATORO</t>
  </si>
  <si>
    <t>CORONADO</t>
  </si>
  <si>
    <t>COMUNICACIÓN PARTIDISTA</t>
  </si>
  <si>
    <t>CLAUDIA JOVITA</t>
  </si>
  <si>
    <t>GARCÍA</t>
  </si>
  <si>
    <t>FLORES</t>
  </si>
  <si>
    <t>ADMINISTRADOR GENERAL</t>
  </si>
  <si>
    <t>CRISTOPHER EMMANUEL</t>
  </si>
  <si>
    <t>VILLEGAS</t>
  </si>
  <si>
    <t>CABRERA</t>
  </si>
  <si>
    <t>CONTADOR</t>
  </si>
  <si>
    <t>DANIELA</t>
  </si>
  <si>
    <t>BALLESTEROS</t>
  </si>
  <si>
    <t>CAMERONI</t>
  </si>
  <si>
    <t>ENLACE UNIDAD TRANSPARENCIA</t>
  </si>
  <si>
    <t>UNIDAD DE TRANSPARENCIA</t>
  </si>
  <si>
    <t>DELFINO RODRIGO</t>
  </si>
  <si>
    <t>ADMINISTRADOR ORGANIZACIONAL</t>
  </si>
  <si>
    <t>SECRETARÍA DE ORGANIZACIÓN</t>
  </si>
  <si>
    <t>DIEGO</t>
  </si>
  <si>
    <t>RIONDA</t>
  </si>
  <si>
    <t>RUIZ</t>
  </si>
  <si>
    <t xml:space="preserve">COORDINADOR COMUNICACIÓN SOCIAL CIRCUNSCRIPCION 4 </t>
  </si>
  <si>
    <t>DORIAN EDUARDO</t>
  </si>
  <si>
    <t>PORRAS</t>
  </si>
  <si>
    <t>COORDINACIÓN DE SERVICIOS GENERALES Y SUMINISTROS</t>
  </si>
  <si>
    <t>EDGAR ADAN</t>
  </si>
  <si>
    <t>CARDENAS</t>
  </si>
  <si>
    <t>ACTIVIDADES JURÍDICAS ELECTORALES</t>
  </si>
  <si>
    <t>ELVIA JESUS</t>
  </si>
  <si>
    <t>PACHECO</t>
  </si>
  <si>
    <t>CAZARES</t>
  </si>
  <si>
    <t>ENLACE SECRETARIA DE LA MUJER</t>
  </si>
  <si>
    <t>SECRETARÍA DE LA MUJER</t>
  </si>
  <si>
    <t>ESAU</t>
  </si>
  <si>
    <t>VÁZQUEZ</t>
  </si>
  <si>
    <t>CRUZ</t>
  </si>
  <si>
    <t>ANALISTA CONTABLE</t>
  </si>
  <si>
    <t>EUGENIO JESUS</t>
  </si>
  <si>
    <t>CABALLERO</t>
  </si>
  <si>
    <t>LUGO</t>
  </si>
  <si>
    <t>COMPUTO E INFORMATICA</t>
  </si>
  <si>
    <t>FELISA</t>
  </si>
  <si>
    <t>PÉREZ</t>
  </si>
  <si>
    <t>ABOGACÍA</t>
  </si>
  <si>
    <t>FERNANDA</t>
  </si>
  <si>
    <t xml:space="preserve">MENDUETT </t>
  </si>
  <si>
    <t>SANDOVAL</t>
  </si>
  <si>
    <t>FERNANDO</t>
  </si>
  <si>
    <t>PUBLICIDAD PARTIDARIA</t>
  </si>
  <si>
    <t>FRANCISCO JAVIER</t>
  </si>
  <si>
    <t>CONDUCTOR EJECUTIVO</t>
  </si>
  <si>
    <t>GABRIELA BETZABETH</t>
  </si>
  <si>
    <t>ABSALON</t>
  </si>
  <si>
    <t>ACEVEDO</t>
  </si>
  <si>
    <t>GIOVANNA YOSSELIN</t>
  </si>
  <si>
    <t>SERRANO</t>
  </si>
  <si>
    <t>DESARROLLO DE CONTENIDOS</t>
  </si>
  <si>
    <t>GONZALO</t>
  </si>
  <si>
    <t>MANZANO</t>
  </si>
  <si>
    <t>MONITOR Y EDITOR DE MEDIOS</t>
  </si>
  <si>
    <t>GUADALUPE</t>
  </si>
  <si>
    <t>ZEPEDA</t>
  </si>
  <si>
    <t>GONZALEZ</t>
  </si>
  <si>
    <t>INTENDENCIA</t>
  </si>
  <si>
    <t>IRVING  ISRAEL</t>
  </si>
  <si>
    <t>ORTIZ</t>
  </si>
  <si>
    <t>CHOFER</t>
  </si>
  <si>
    <t>JANETH</t>
  </si>
  <si>
    <t>ARAGÓN</t>
  </si>
  <si>
    <t>JAZMIN</t>
  </si>
  <si>
    <t xml:space="preserve">GUERRERO </t>
  </si>
  <si>
    <t>LUNA</t>
  </si>
  <si>
    <t>CONTADOR DEL ESTADO DE QUINTANA ROO</t>
  </si>
  <si>
    <t>JORGE ALBERTO</t>
  </si>
  <si>
    <t>LANDEROS</t>
  </si>
  <si>
    <t>COORDINADOR DE ECOLOGIA</t>
  </si>
  <si>
    <t>SECRETARÍA DE ECOLOGIA</t>
  </si>
  <si>
    <t>JUAN DIEGO</t>
  </si>
  <si>
    <t>JUANA</t>
  </si>
  <si>
    <t>SOLANO</t>
  </si>
  <si>
    <t>VELÁZQUEZ</t>
  </si>
  <si>
    <t>AUXILIAR COCINA</t>
  </si>
  <si>
    <t>KALET</t>
  </si>
  <si>
    <t>MEDINA</t>
  </si>
  <si>
    <t>MENSAJERO</t>
  </si>
  <si>
    <t>KARINA</t>
  </si>
  <si>
    <t>TAMAYO</t>
  </si>
  <si>
    <t>BARRAGAN</t>
  </si>
  <si>
    <t>COORDINADOR COMUNICACIÓN SOCIAL CIRCUNSCRIPCION 2</t>
  </si>
  <si>
    <t>MARIA DEL  PILAR</t>
  </si>
  <si>
    <t>MARIA ELENA</t>
  </si>
  <si>
    <t>DE LA PEÑA</t>
  </si>
  <si>
    <t>DE LA PARRA</t>
  </si>
  <si>
    <t>COMUNICACIÓN CON LA ALCALDÍA MIGUEL HIDALGO</t>
  </si>
  <si>
    <t>MARIA MAGDALENA</t>
  </si>
  <si>
    <t>HURTADO</t>
  </si>
  <si>
    <t>CHÁVEZ</t>
  </si>
  <si>
    <t>GESTOR PUBLICITARIO</t>
  </si>
  <si>
    <t xml:space="preserve">MARIANA </t>
  </si>
  <si>
    <t xml:space="preserve">ADAME </t>
  </si>
  <si>
    <t>COORDINADOR DE ECOLOGIA CIRCUNSCRIPCION 1</t>
  </si>
  <si>
    <t>MARISOL</t>
  </si>
  <si>
    <t>BLANCAS</t>
  </si>
  <si>
    <t>MARTA EUGENIA</t>
  </si>
  <si>
    <t>GUZMAN</t>
  </si>
  <si>
    <t>NAVAR</t>
  </si>
  <si>
    <t xml:space="preserve">COORDINADORA SECRETARIA DE LA MUJER </t>
  </si>
  <si>
    <t>MARTHA</t>
  </si>
  <si>
    <t>VERAZA</t>
  </si>
  <si>
    <t>MARTHA PATRICIA</t>
  </si>
  <si>
    <t>ANALISTA DE LA INFORMACIÓN</t>
  </si>
  <si>
    <t>MARTIN</t>
  </si>
  <si>
    <t>VALLADARES</t>
  </si>
  <si>
    <t>ONTIVEROS</t>
  </si>
  <si>
    <t>AUXILIAR ADMINISTRATIVO</t>
  </si>
  <si>
    <t>MICHELLE</t>
  </si>
  <si>
    <t>PLATA</t>
  </si>
  <si>
    <t>LEÓN</t>
  </si>
  <si>
    <t>ADMINISTRATIVO</t>
  </si>
  <si>
    <t xml:space="preserve">MILTON CARLOS </t>
  </si>
  <si>
    <t xml:space="preserve">BAZA </t>
  </si>
  <si>
    <t>RODRÍGUEZ</t>
  </si>
  <si>
    <t>NORMA</t>
  </si>
  <si>
    <t>OLIVER LUDWING</t>
  </si>
  <si>
    <t>PADILLA</t>
  </si>
  <si>
    <t>BELMONT</t>
  </si>
  <si>
    <t>EDICIÓN DE LA INFORMACIÓN EN REDES SOCIALES</t>
  </si>
  <si>
    <t>OSVALDO</t>
  </si>
  <si>
    <t>ARVIZU</t>
  </si>
  <si>
    <t>COCINERO</t>
  </si>
  <si>
    <t>PATRICIA OLGA DEL CARMEN</t>
  </si>
  <si>
    <t>MALDONADO</t>
  </si>
  <si>
    <t>Y HUERTA</t>
  </si>
  <si>
    <t>ANALISTA</t>
  </si>
  <si>
    <t>PAULINA ALEJANDRA</t>
  </si>
  <si>
    <t xml:space="preserve">FREYSSINIER </t>
  </si>
  <si>
    <t>Y LICEA</t>
  </si>
  <si>
    <t>PAULO CESAR</t>
  </si>
  <si>
    <t>BARBOSA</t>
  </si>
  <si>
    <t>PEDRO</t>
  </si>
  <si>
    <t xml:space="preserve">RAFAEL </t>
  </si>
  <si>
    <t xml:space="preserve">ALFONSO </t>
  </si>
  <si>
    <t>CHOFER EJECUTIVO</t>
  </si>
  <si>
    <t>RAQUEL</t>
  </si>
  <si>
    <t>CASTELLANOS</t>
  </si>
  <si>
    <t>PUBLICIDAD EN MEDIOS</t>
  </si>
  <si>
    <t>ROCIO BERTA</t>
  </si>
  <si>
    <t>HERRERA</t>
  </si>
  <si>
    <t>CONTABILIDAD</t>
  </si>
  <si>
    <t>ROCIO GUADALUPE</t>
  </si>
  <si>
    <t>VILLASEÑOR</t>
  </si>
  <si>
    <t>MELCHOR</t>
  </si>
  <si>
    <t>ASISTENTE</t>
  </si>
  <si>
    <t>ROXANA</t>
  </si>
  <si>
    <t>SOSA</t>
  </si>
  <si>
    <t>MONITOR DE MEDIOS DE COMUNICACIÓN, PORTALES, IMPRESOS Y RADIOS</t>
  </si>
  <si>
    <t>SALVADOR</t>
  </si>
  <si>
    <t>HERNÁNDEZ</t>
  </si>
  <si>
    <t>MESERO</t>
  </si>
  <si>
    <t>SALVADOR JAVIER</t>
  </si>
  <si>
    <t>TRINIDAD</t>
  </si>
  <si>
    <t>SANDRA</t>
  </si>
  <si>
    <t>MESERA</t>
  </si>
  <si>
    <t>SILVIA</t>
  </si>
  <si>
    <t>GALAN</t>
  </si>
  <si>
    <t>SONIA EVANGELINA</t>
  </si>
  <si>
    <t>DAMIAN</t>
  </si>
  <si>
    <t xml:space="preserve">VINCULACIÓN INTERINSTITUCIONAL </t>
  </si>
  <si>
    <t xml:space="preserve">ULISES </t>
  </si>
  <si>
    <t>LOPEZ</t>
  </si>
  <si>
    <t>COORDINADOR ORGANIZACIONAL</t>
  </si>
  <si>
    <t>VERONICA</t>
  </si>
  <si>
    <t xml:space="preserve">GARCIA </t>
  </si>
  <si>
    <t>MENDOZA</t>
  </si>
  <si>
    <t>WENCESLAO JAEN</t>
  </si>
  <si>
    <t>JURIDICO</t>
  </si>
  <si>
    <t xml:space="preserve">ANA GABRIELA </t>
  </si>
  <si>
    <t>URBINA</t>
  </si>
  <si>
    <t>SANCHEZ</t>
  </si>
  <si>
    <t>ESTA PERSONA ESTA CONTRATADA POR LA MODALIDAD DE SUELDOS Y SALARIOS SE LE PAGAN PRESTACIONES CONSISTENTES EN VACACIONES, PRIMA VACACIONAL Y AGUINALDO. (8,412.61)</t>
  </si>
  <si>
    <t>CARLOS ALBERTO</t>
  </si>
  <si>
    <t>ISLAS</t>
  </si>
  <si>
    <t xml:space="preserve">SE ACLARA QUE DADA LA NATURALEZA DEL CONTRATO DE PRESTACIÓN DE SERVICIOS PROFESIONALES CELEBRADO CON CADA UNO DE LOS PROFESIONISTAS, AL NO EXISTIR UNA RELACIÓN DE TRABAJO ENTRE LAS PARTES, NO EXISTEN PUESTOS DE TRABAJO QUE OCUPEN LOS PROFESIONISTAS, YA QUE ESTO ES PROPIO A UNA RELACIÓN DE TRABAJO, SITUACIÓN QUE AL NO ACONTECER EN LA ESPECIE, LUEGO ENTONCES EN LUGAR DEL PUESTO, SEÑALAMOS LA DENOMINACIÓN DEL SERVICIO. ASÍ MISMO ES IMPORTANTE PUNTIALIZAR QUE, DADA LA NATURALEZA DE SU CONTRATACIÓN, ESTE SUJETO OBLIGADO NO ADQUIERE OBLIGACIONES DE CARÁCTER LABORAL CON LOS PRESTADORES DE SERVICIOS PROFESIONALES, RAZÓN POR LA CUAL NO SE LES OTORGA O RECONOCE ALGÚN TIPO DE PRESTACIÓN. </t>
  </si>
  <si>
    <t>ESTA PERSONA ESTA CONTRATADA POR LA MODALIDAD DE SUELDOS Y SALARIOS SE LE PAGAN PRESTACIONES CONSISTENTES EN VACACIONES, PRIMA VACACIONAL Y AGUINALDO. (14,403.60)</t>
  </si>
  <si>
    <t>ESTA PERSONA ESTA CONTRATADA POR LA MODALIDAD DE SUELDOS Y SALARIOS SE LE PAGAN PRESTACIONES CONSISTENTES EN VACACIONES, PRIMA VACACIONAL Y AGUINALDO. (5,892.36)</t>
  </si>
  <si>
    <t>ESTA PERSONA ESTA CONTRATADA POR LA MODALIDAD DE SUELDOS Y SALARIOS SE LE PAGAN PRESTACIONES CONSISTENTES EN VACACIONES, PRIMA VACACIONAL Y AGUINALDO. (9,346.18)</t>
  </si>
  <si>
    <t>ESTA PERSONA ESTA CONTRATADA POR LA MODALIDAD DE SUELDOS Y SALARIOS SE LE PAGAN PRESTACIONES CONSISTENTES EN VACACIONES, PRIMA VACACIONAL Y AGUINALDO. (5,386.08)</t>
  </si>
  <si>
    <t>ESTA PERSONA ESTA CONTRATADA POR LA MODALIDAD DE SUELDOS Y SALARIOS SE LE PAGAN PRESTACIONES CONSISTENTES EN VACACIONES, PRIMA VACACIONAL Y AGUINALDO. (13,657.34)</t>
  </si>
  <si>
    <t>ESTA PERSONA ESTA CONTRATADA POR LA MODALIDAD DE SUELDOS Y SALARIOS SE LE PAGAN PRESTACIONES CONSISTENTES EN VACACIONES, PRIMA VACACIONAL Y AGUINALDO. (12,581.63)</t>
  </si>
  <si>
    <t>ESTA PERSONA ESTA CONTRATADA POR LA MODALIDAD DE SUELDOS Y SALARIOS SE LE PAGAN PRESTACIONES CONSISTENTES EN VACACIONES, PRIMA VACACIONAL Y AGUINALDO. (10,744.68)</t>
  </si>
  <si>
    <t>ESTA PERSONA ESTA CONTRATADA POR LA MODALIDAD DE SUELDOS Y SALARIOS SE LE PAGAN PRESTACIONES CONSISTENTES EN VACACIONES, PRIMA VACACIONAL Y AGUINALDO. (8,869.84)</t>
  </si>
  <si>
    <t>ESTA PERSONA ESTA CONTRATADA POR LA MODALIDAD DE SUELDOS Y SALARIOS SE LE PAGAN PRESTACIONES CONSISTENTES EN VACACIONES, PRIMA VACACIONAL Y AGUINALDO. (12,986.88)</t>
  </si>
  <si>
    <t>ESTA PERSONA ESTA CONTRATADA POR LA MODALIDAD DE SUELDOS Y SALARIOS SE LE PAGAN PRESTACIONES CONSISTENTES EN VACACIONES, PRIMA VACACIONAL Y AGUINALDO. (10,200.68)</t>
  </si>
  <si>
    <t>ESTA PERSONA ESTA CONTRATADA POR LA MODALIDAD DE SUELDOS Y SALARIOS SE LE PAGAN PRESTACIONES CONSISTENTES EN VACACIONES, PRIMA VACACIONAL Y AGUINALDO. (11,813.40)</t>
  </si>
  <si>
    <t>ESTA PERSONA ESTA CONTRATADA POR LA MODALIDAD DE SUELDOS Y SALARIOS SE LE PAGAN PRESTACIONES CONSISTENTES EN VACACIONES, PRIMA VACACIONAL Y AGUINALDO. (5,840.17)</t>
  </si>
  <si>
    <t>ESTA PERSONA ESTA CONTRATADA POR LA MODALIDAD DE SUELDOS Y SALARIOS SE LE PAGAN PRESTACIONES CONSISTENTES EN VACACIONES, PRIMA VACACIONAL Y AGUINALDO. (5,074.34)</t>
  </si>
  <si>
    <t>ESTA PERSONA ESTA CONTRATADA POR LA MODALIDAD DE SUELDOS Y SALARIOS SE LE PAGAN PRESTACIONES CONSISTENTES EN VACACIONES, PRIMA VACACIONAL Y AGUINALDO. (16,715.36)</t>
  </si>
  <si>
    <t>ESTA PERSONA ESTA CONTRATADA POR LA MODALIDAD DE SUELDOS Y SALARIOS SE LE PAGAN PRESTACIONES CONSISTENTES EN VACACIONES, PRIMA VACACIONAL Y AGUINALDO. (6,891.03)</t>
  </si>
  <si>
    <t>ESTA PERSONA ESTA CONTRATADA POR LA MODALIDAD DE SUELDOS Y SALARIOS SE LE PAGAN PRESTACIONES CONSISTENTES EN VACACIONES, PRIMA VACACIONAL Y AGUINALDO. (6,542.97)</t>
  </si>
  <si>
    <t>ESTA PERSONA ESTA CONTRATADA POR LA MODALIDAD DE SUELDOS Y SALARIOS SE LE PAGAN PRESTACIONES CONSISTENTES EN VACACIONES, PRIMA VACACIONAL Y AGUINALDO. (9,284.41)</t>
  </si>
  <si>
    <t>LOURDES CELINA</t>
  </si>
  <si>
    <t xml:space="preserve">CORTEZ </t>
  </si>
  <si>
    <t>LEON</t>
  </si>
  <si>
    <t>RENE</t>
  </si>
  <si>
    <t xml:space="preserve">MIGUEL </t>
  </si>
  <si>
    <t>HERNANDEZ</t>
  </si>
  <si>
    <t>ROSIO</t>
  </si>
  <si>
    <t>ASESORÍA Y ELABORACIÓN DE INSTRUMENTOS ARCHIVÍSTICOS</t>
  </si>
  <si>
    <t>ESTA PERSONA ESTA CONTRATADA POR LA MODALIDAD DE SUELDOS Y SALARIOS SE LE PAGAN PRESTACIONES CONSISTENTES EN VACACIONES, PRIMA VACACIONAL Y AGUINALDO. (11,797.52)</t>
  </si>
  <si>
    <t>ESTA PERSONA ESTA CONTRATADA POR LA MODALIDAD DE SUELDOS Y SALARIOS SE LE PAGAN PRESTACIONES CONSISTENTES EN VACACIONES, PRIMA VACACIONAL Y AGUINALDO. (19,852.56)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</si>
</sst>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xf numFmtId="0" fontId="6" fillId="3" borderId="0"/>
  </cellStyleXfs>
  <cellXfs count="31">
    <xf numFmtId="0" fontId="0" fillId="0" borderId="0" xfId="0"/>
    <xf numFmtId="0" fontId="4" fillId="4" borderId="1" xfId="0" applyFont="1" applyFill="1" applyBorder="1" applyAlignment="1">
      <alignment horizontal="center" wrapText="1"/>
    </xf>
    <xf numFmtId="0" fontId="0" fillId="3" borderId="0" xfId="0" applyFill="1" applyAlignment="1">
      <alignment wrapText="1"/>
    </xf>
    <xf numFmtId="0" fontId="0" fillId="3" borderId="0" xfId="0" applyFill="1" applyAlignment="1"/>
    <xf numFmtId="14" fontId="0" fillId="3" borderId="0" xfId="0" applyNumberFormat="1" applyFill="1" applyAlignment="1"/>
    <xf numFmtId="0" fontId="5" fillId="3" borderId="0" xfId="0" applyFont="1" applyFill="1" applyAlignment="1"/>
    <xf numFmtId="2" fontId="5" fillId="3" borderId="0" xfId="0" applyNumberFormat="1" applyFont="1" applyFill="1" applyAlignment="1"/>
    <xf numFmtId="2" fontId="6" fillId="3" borderId="0" xfId="1" applyNumberFormat="1" applyFont="1" applyFill="1" applyAlignment="1" applyProtection="1"/>
    <xf numFmtId="2" fontId="6" fillId="3" borderId="0" xfId="1" applyNumberFormat="1" applyFill="1" applyAlignment="1"/>
    <xf numFmtId="0" fontId="6" fillId="3" borderId="0" xfId="1" applyFont="1" applyFill="1" applyAlignment="1" applyProtection="1"/>
    <xf numFmtId="2" fontId="6" fillId="3" borderId="0" xfId="1" applyNumberFormat="1" applyFont="1" applyFill="1" applyBorder="1" applyAlignment="1" applyProtection="1"/>
    <xf numFmtId="0" fontId="7" fillId="3" borderId="0" xfId="0" applyFont="1" applyFill="1" applyBorder="1" applyAlignment="1"/>
    <xf numFmtId="0" fontId="5" fillId="3" borderId="0" xfId="0" applyFont="1" applyFill="1" applyBorder="1" applyAlignment="1">
      <alignment horizontal="left"/>
    </xf>
    <xf numFmtId="0" fontId="0" fillId="3" borderId="0" xfId="0" applyFill="1" applyAlignment="1">
      <alignment vertical="center" wrapText="1"/>
    </xf>
    <xf numFmtId="0" fontId="2" fillId="3" borderId="0" xfId="0" applyFont="1" applyFill="1" applyAlignment="1"/>
    <xf numFmtId="0" fontId="7" fillId="3" borderId="0" xfId="0" applyFont="1" applyFill="1" applyAlignment="1"/>
    <xf numFmtId="0" fontId="8" fillId="3" borderId="0" xfId="2" applyFont="1" applyFill="1" applyBorder="1" applyAlignment="1" applyProtection="1"/>
    <xf numFmtId="0" fontId="0" fillId="0" borderId="0" xfId="0"/>
    <xf numFmtId="0" fontId="0" fillId="0" borderId="0" xfId="0" applyAlignment="1">
      <alignment wrapText="1"/>
    </xf>
    <xf numFmtId="14" fontId="0" fillId="0" borderId="0" xfId="0" applyNumberFormat="1" applyFill="1" applyAlignment="1"/>
    <xf numFmtId="0" fontId="5" fillId="0" borderId="0" xfId="0" applyFont="1" applyFill="1" applyBorder="1" applyAlignment="1">
      <alignment horizontal="left"/>
    </xf>
    <xf numFmtId="0" fontId="6" fillId="0" borderId="0" xfId="1" applyFont="1" applyFill="1" applyAlignment="1" applyProtection="1"/>
    <xf numFmtId="2" fontId="5" fillId="0" borderId="0" xfId="0" applyNumberFormat="1" applyFont="1" applyFill="1" applyAlignment="1"/>
    <xf numFmtId="2" fontId="6" fillId="0" borderId="0" xfId="1" applyNumberFormat="1" applyFont="1" applyFill="1" applyAlignment="1" applyProtection="1"/>
    <xf numFmtId="0" fontId="5" fillId="0" borderId="0" xfId="0" applyFont="1" applyFill="1" applyBorder="1" applyAlignment="1">
      <alignment horizontal="center"/>
    </xf>
    <xf numFmtId="0" fontId="0" fillId="0" borderId="0" xfId="0" applyFill="1" applyAlignment="1"/>
    <xf numFmtId="0" fontId="2" fillId="0" borderId="0" xfId="0" applyFont="1" applyFill="1" applyAlignment="1"/>
    <xf numFmtId="0" fontId="1" fillId="3" borderId="0" xfId="0" applyFont="1" applyFill="1" applyAlignment="1"/>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abSelected="1" topLeftCell="A81" workbookViewId="0">
      <selection activeCell="B86" sqref="B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23.85546875" customWidth="1"/>
    <col min="7" max="7" width="15.85546875" customWidth="1"/>
    <col min="8" max="8" width="56.7109375" customWidth="1"/>
    <col min="9" max="9" width="43.28515625" customWidth="1"/>
    <col min="10" max="10" width="28.28515625" customWidth="1"/>
    <col min="11" max="11" width="18.28515625" customWidth="1"/>
    <col min="12" max="12" width="45.28515625" customWidth="1"/>
    <col min="13" max="13" width="15.42578125" customWidth="1"/>
    <col min="14" max="14" width="18.42578125" customWidth="1"/>
    <col min="15" max="15" width="73.140625" customWidth="1"/>
    <col min="16" max="16" width="17.5703125" customWidth="1"/>
    <col min="17" max="17" width="20" customWidth="1"/>
    <col min="18" max="18" width="222.5703125" style="18" customWidth="1"/>
  </cols>
  <sheetData>
    <row r="1" spans="1:18" hidden="1" x14ac:dyDescent="0.25">
      <c r="A1" t="s">
        <v>0</v>
      </c>
    </row>
    <row r="2" spans="1:18" x14ac:dyDescent="0.25">
      <c r="A2" s="28" t="s">
        <v>1</v>
      </c>
      <c r="B2" s="29"/>
      <c r="C2" s="29"/>
      <c r="D2" s="28" t="s">
        <v>2</v>
      </c>
      <c r="E2" s="29"/>
      <c r="F2" s="29"/>
      <c r="G2" s="28" t="s">
        <v>3</v>
      </c>
      <c r="H2" s="29"/>
      <c r="I2" s="29"/>
    </row>
    <row r="3" spans="1:18" x14ac:dyDescent="0.25">
      <c r="A3" s="30" t="s">
        <v>4</v>
      </c>
      <c r="B3" s="29"/>
      <c r="C3" s="29"/>
      <c r="D3" s="30" t="s">
        <v>5</v>
      </c>
      <c r="E3" s="29"/>
      <c r="F3" s="29"/>
      <c r="G3" s="30" t="s">
        <v>6</v>
      </c>
      <c r="H3" s="29"/>
      <c r="I3" s="29"/>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s="18"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s="18" t="s">
        <v>31</v>
      </c>
    </row>
    <row r="6" spans="1:18" x14ac:dyDescent="0.25">
      <c r="A6" s="28" t="s">
        <v>32</v>
      </c>
      <c r="B6" s="29"/>
      <c r="C6" s="29"/>
      <c r="D6" s="29"/>
      <c r="E6" s="29"/>
      <c r="F6" s="29"/>
      <c r="G6" s="29"/>
      <c r="H6" s="29"/>
      <c r="I6" s="29"/>
      <c r="J6" s="29"/>
      <c r="K6" s="29"/>
      <c r="L6" s="29"/>
      <c r="M6" s="29"/>
      <c r="N6" s="29"/>
      <c r="O6" s="29"/>
      <c r="P6" s="29"/>
      <c r="Q6" s="29"/>
      <c r="R6" s="29"/>
    </row>
    <row r="7" spans="1:18" ht="64.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60" x14ac:dyDescent="0.25">
      <c r="A8" s="3">
        <v>2022</v>
      </c>
      <c r="B8" s="4">
        <v>44743</v>
      </c>
      <c r="C8" s="19">
        <v>44926</v>
      </c>
      <c r="D8" s="20" t="s">
        <v>69</v>
      </c>
      <c r="E8" s="21" t="s">
        <v>70</v>
      </c>
      <c r="F8" s="21" t="s">
        <v>71</v>
      </c>
      <c r="G8" s="21" t="s">
        <v>72</v>
      </c>
      <c r="H8" s="21" t="s">
        <v>73</v>
      </c>
      <c r="I8" s="21" t="s">
        <v>57</v>
      </c>
      <c r="J8" s="21" t="s">
        <v>51</v>
      </c>
      <c r="K8" s="22">
        <v>17000</v>
      </c>
      <c r="L8" s="23">
        <f t="shared" ref="L8:L13" si="0">+N8*16%</f>
        <v>2853.1463543450432</v>
      </c>
      <c r="M8" s="24"/>
      <c r="N8" s="6">
        <f>+K8/0.9533335</f>
        <v>17832.164714656519</v>
      </c>
      <c r="O8" s="9" t="s">
        <v>58</v>
      </c>
      <c r="P8" s="4">
        <v>44926</v>
      </c>
      <c r="Q8" s="4">
        <v>44926</v>
      </c>
      <c r="R8" s="13" t="s">
        <v>299</v>
      </c>
    </row>
    <row r="9" spans="1:18" ht="60" x14ac:dyDescent="0.25">
      <c r="A9" s="3">
        <v>2022</v>
      </c>
      <c r="B9" s="4">
        <v>44743</v>
      </c>
      <c r="C9" s="19">
        <v>44926</v>
      </c>
      <c r="D9" s="20" t="s">
        <v>69</v>
      </c>
      <c r="E9" s="21" t="s">
        <v>75</v>
      </c>
      <c r="F9" s="21" t="s">
        <v>76</v>
      </c>
      <c r="G9" s="21" t="s">
        <v>60</v>
      </c>
      <c r="H9" s="21" t="s">
        <v>77</v>
      </c>
      <c r="I9" s="21" t="s">
        <v>53</v>
      </c>
      <c r="J9" s="21" t="s">
        <v>51</v>
      </c>
      <c r="K9" s="22">
        <v>25000</v>
      </c>
      <c r="L9" s="23">
        <f t="shared" si="0"/>
        <v>4195.8034622721225</v>
      </c>
      <c r="M9" s="25"/>
      <c r="N9" s="6">
        <f t="shared" ref="N9:N13" si="1">+K9/0.9533335</f>
        <v>26223.771639200764</v>
      </c>
      <c r="O9" s="9" t="s">
        <v>58</v>
      </c>
      <c r="P9" s="4">
        <v>44926</v>
      </c>
      <c r="Q9" s="4">
        <v>44926</v>
      </c>
      <c r="R9" s="13" t="s">
        <v>74</v>
      </c>
    </row>
    <row r="10" spans="1:18" ht="60" x14ac:dyDescent="0.25">
      <c r="A10" s="3">
        <v>2022</v>
      </c>
      <c r="B10" s="4">
        <v>44743</v>
      </c>
      <c r="C10" s="19">
        <v>44926</v>
      </c>
      <c r="D10" s="20" t="s">
        <v>69</v>
      </c>
      <c r="E10" s="21" t="s">
        <v>78</v>
      </c>
      <c r="F10" s="21" t="s">
        <v>76</v>
      </c>
      <c r="G10" s="21" t="s">
        <v>79</v>
      </c>
      <c r="H10" s="21" t="s">
        <v>80</v>
      </c>
      <c r="I10" s="21" t="s">
        <v>57</v>
      </c>
      <c r="J10" s="21" t="s">
        <v>51</v>
      </c>
      <c r="K10" s="22">
        <v>15000</v>
      </c>
      <c r="L10" s="23">
        <f t="shared" si="0"/>
        <v>2517.4820773632737</v>
      </c>
      <c r="M10" s="25"/>
      <c r="N10" s="6">
        <f t="shared" si="1"/>
        <v>15734.262983520459</v>
      </c>
      <c r="O10" s="9" t="s">
        <v>58</v>
      </c>
      <c r="P10" s="4">
        <v>44926</v>
      </c>
      <c r="Q10" s="4">
        <v>44926</v>
      </c>
      <c r="R10" s="13" t="s">
        <v>74</v>
      </c>
    </row>
    <row r="11" spans="1:18" ht="60" x14ac:dyDescent="0.25">
      <c r="A11" s="14">
        <v>2022</v>
      </c>
      <c r="B11" s="4">
        <v>44743</v>
      </c>
      <c r="C11" s="19">
        <v>44926</v>
      </c>
      <c r="D11" s="20" t="s">
        <v>69</v>
      </c>
      <c r="E11" s="26" t="s">
        <v>81</v>
      </c>
      <c r="F11" s="26" t="s">
        <v>60</v>
      </c>
      <c r="G11" s="26" t="s">
        <v>82</v>
      </c>
      <c r="H11" s="21" t="s">
        <v>80</v>
      </c>
      <c r="I11" s="21" t="s">
        <v>57</v>
      </c>
      <c r="J11" s="21" t="s">
        <v>51</v>
      </c>
      <c r="K11" s="22">
        <v>15000</v>
      </c>
      <c r="L11" s="23">
        <f t="shared" si="0"/>
        <v>2517.4820773632737</v>
      </c>
      <c r="M11" s="25"/>
      <c r="N11" s="6">
        <f t="shared" si="1"/>
        <v>15734.262983520459</v>
      </c>
      <c r="O11" s="9" t="s">
        <v>58</v>
      </c>
      <c r="P11" s="4">
        <v>44926</v>
      </c>
      <c r="Q11" s="4">
        <v>44926</v>
      </c>
      <c r="R11" s="13" t="s">
        <v>299</v>
      </c>
    </row>
    <row r="12" spans="1:18" ht="60" x14ac:dyDescent="0.25">
      <c r="A12" s="3">
        <v>2022</v>
      </c>
      <c r="B12" s="4">
        <v>44743</v>
      </c>
      <c r="C12" s="19">
        <v>44926</v>
      </c>
      <c r="D12" s="20" t="s">
        <v>69</v>
      </c>
      <c r="E12" s="21" t="s">
        <v>293</v>
      </c>
      <c r="F12" s="21" t="s">
        <v>294</v>
      </c>
      <c r="G12" s="21" t="s">
        <v>295</v>
      </c>
      <c r="H12" s="21" t="s">
        <v>80</v>
      </c>
      <c r="I12" s="21" t="s">
        <v>57</v>
      </c>
      <c r="J12" s="21" t="s">
        <v>51</v>
      </c>
      <c r="K12" s="22">
        <v>15000</v>
      </c>
      <c r="L12" s="23">
        <f t="shared" si="0"/>
        <v>2517.4820773632737</v>
      </c>
      <c r="M12" s="25"/>
      <c r="N12" s="6">
        <f t="shared" si="1"/>
        <v>15734.262983520459</v>
      </c>
      <c r="O12" s="9" t="s">
        <v>58</v>
      </c>
      <c r="P12" s="4">
        <v>44926</v>
      </c>
      <c r="Q12" s="4">
        <v>44926</v>
      </c>
      <c r="R12" s="13" t="s">
        <v>299</v>
      </c>
    </row>
    <row r="13" spans="1:18" ht="60" x14ac:dyDescent="0.25">
      <c r="A13" s="3">
        <v>2022</v>
      </c>
      <c r="B13" s="4">
        <v>44743</v>
      </c>
      <c r="C13" s="19">
        <v>44926</v>
      </c>
      <c r="D13" s="12" t="s">
        <v>69</v>
      </c>
      <c r="E13" s="9" t="s">
        <v>84</v>
      </c>
      <c r="F13" s="9" t="s">
        <v>85</v>
      </c>
      <c r="G13" s="9" t="s">
        <v>86</v>
      </c>
      <c r="H13" s="9" t="s">
        <v>87</v>
      </c>
      <c r="I13" s="9" t="s">
        <v>57</v>
      </c>
      <c r="J13" s="9" t="s">
        <v>51</v>
      </c>
      <c r="K13" s="6">
        <v>20000</v>
      </c>
      <c r="L13" s="7">
        <f t="shared" si="0"/>
        <v>3356.6427698176976</v>
      </c>
      <c r="M13" s="3"/>
      <c r="N13" s="6">
        <f t="shared" si="1"/>
        <v>20979.017311360611</v>
      </c>
      <c r="O13" s="9" t="s">
        <v>58</v>
      </c>
      <c r="P13" s="4">
        <v>44926</v>
      </c>
      <c r="Q13" s="4">
        <v>44926</v>
      </c>
      <c r="R13" s="13" t="s">
        <v>74</v>
      </c>
    </row>
    <row r="14" spans="1:18" x14ac:dyDescent="0.25">
      <c r="A14" s="3">
        <v>2022</v>
      </c>
      <c r="B14" s="4">
        <v>44743</v>
      </c>
      <c r="C14" s="19">
        <v>44926</v>
      </c>
      <c r="D14" s="12" t="s">
        <v>69</v>
      </c>
      <c r="E14" s="9" t="s">
        <v>88</v>
      </c>
      <c r="F14" s="9" t="s">
        <v>67</v>
      </c>
      <c r="G14" s="9" t="s">
        <v>89</v>
      </c>
      <c r="H14" s="9" t="s">
        <v>90</v>
      </c>
      <c r="I14" s="9" t="s">
        <v>91</v>
      </c>
      <c r="J14" s="9" t="s">
        <v>51</v>
      </c>
      <c r="K14" s="6">
        <v>8789.43</v>
      </c>
      <c r="L14" s="8">
        <v>809.35</v>
      </c>
      <c r="M14" s="15"/>
      <c r="N14" s="8">
        <v>9847.49</v>
      </c>
      <c r="O14" s="9" t="s">
        <v>58</v>
      </c>
      <c r="P14" s="4">
        <v>44926</v>
      </c>
      <c r="Q14" s="4">
        <v>44926</v>
      </c>
      <c r="R14" s="2" t="s">
        <v>296</v>
      </c>
    </row>
    <row r="15" spans="1:18" ht="60" x14ac:dyDescent="0.25">
      <c r="A15" s="3">
        <v>2022</v>
      </c>
      <c r="B15" s="4">
        <v>44743</v>
      </c>
      <c r="C15" s="19">
        <v>44926</v>
      </c>
      <c r="D15" s="12" t="s">
        <v>69</v>
      </c>
      <c r="E15" s="9" t="s">
        <v>92</v>
      </c>
      <c r="F15" s="9" t="s">
        <v>93</v>
      </c>
      <c r="G15" s="9" t="s">
        <v>94</v>
      </c>
      <c r="H15" s="9" t="s">
        <v>95</v>
      </c>
      <c r="I15" s="9" t="s">
        <v>53</v>
      </c>
      <c r="J15" s="9" t="s">
        <v>51</v>
      </c>
      <c r="K15" s="6">
        <v>40000</v>
      </c>
      <c r="L15" s="7">
        <f t="shared" ref="L15:L23" si="2">+N15*16%</f>
        <v>6713.2855396353953</v>
      </c>
      <c r="M15" s="11"/>
      <c r="N15" s="6">
        <f t="shared" ref="N15:N23" si="3">+K15/0.9533335</f>
        <v>41958.034622721221</v>
      </c>
      <c r="O15" s="9" t="s">
        <v>58</v>
      </c>
      <c r="P15" s="4">
        <v>44926</v>
      </c>
      <c r="Q15" s="4">
        <v>44926</v>
      </c>
      <c r="R15" s="13" t="s">
        <v>74</v>
      </c>
    </row>
    <row r="16" spans="1:18" ht="60" x14ac:dyDescent="0.25">
      <c r="A16" s="3">
        <v>2022</v>
      </c>
      <c r="B16" s="4">
        <v>44743</v>
      </c>
      <c r="C16" s="19">
        <v>44926</v>
      </c>
      <c r="D16" s="12" t="s">
        <v>69</v>
      </c>
      <c r="E16" s="9" t="s">
        <v>96</v>
      </c>
      <c r="F16" s="9" t="s">
        <v>97</v>
      </c>
      <c r="G16" s="9" t="s">
        <v>60</v>
      </c>
      <c r="H16" s="9" t="s">
        <v>98</v>
      </c>
      <c r="I16" s="9" t="s">
        <v>91</v>
      </c>
      <c r="J16" s="9" t="s">
        <v>51</v>
      </c>
      <c r="K16" s="6">
        <v>10000</v>
      </c>
      <c r="L16" s="7">
        <f t="shared" si="2"/>
        <v>1678.3213849088488</v>
      </c>
      <c r="M16" s="3"/>
      <c r="N16" s="6">
        <f t="shared" si="3"/>
        <v>10489.508655680305</v>
      </c>
      <c r="O16" s="9" t="s">
        <v>58</v>
      </c>
      <c r="P16" s="4">
        <v>44926</v>
      </c>
      <c r="Q16" s="4">
        <v>44926</v>
      </c>
      <c r="R16" s="13" t="s">
        <v>74</v>
      </c>
    </row>
    <row r="17" spans="1:18" ht="60" x14ac:dyDescent="0.25">
      <c r="A17" s="3">
        <v>2022</v>
      </c>
      <c r="B17" s="4">
        <v>44743</v>
      </c>
      <c r="C17" s="19">
        <v>44926</v>
      </c>
      <c r="D17" s="12" t="s">
        <v>69</v>
      </c>
      <c r="E17" s="9" t="s">
        <v>99</v>
      </c>
      <c r="F17" s="9" t="s">
        <v>100</v>
      </c>
      <c r="G17" s="9" t="s">
        <v>59</v>
      </c>
      <c r="H17" s="9" t="s">
        <v>101</v>
      </c>
      <c r="I17" s="9" t="s">
        <v>53</v>
      </c>
      <c r="J17" s="9" t="s">
        <v>51</v>
      </c>
      <c r="K17" s="6">
        <v>28000</v>
      </c>
      <c r="L17" s="7">
        <f t="shared" si="2"/>
        <v>4699.2998777447774</v>
      </c>
      <c r="M17" s="3"/>
      <c r="N17" s="6">
        <f t="shared" si="3"/>
        <v>29370.624235904856</v>
      </c>
      <c r="O17" s="9" t="s">
        <v>58</v>
      </c>
      <c r="P17" s="4">
        <v>44926</v>
      </c>
      <c r="Q17" s="4">
        <v>44926</v>
      </c>
      <c r="R17" s="13" t="s">
        <v>74</v>
      </c>
    </row>
    <row r="18" spans="1:18" ht="60" x14ac:dyDescent="0.25">
      <c r="A18" s="3">
        <v>2022</v>
      </c>
      <c r="B18" s="4">
        <v>44743</v>
      </c>
      <c r="C18" s="19">
        <v>44926</v>
      </c>
      <c r="D18" s="12" t="s">
        <v>69</v>
      </c>
      <c r="E18" s="9" t="s">
        <v>102</v>
      </c>
      <c r="F18" s="9" t="s">
        <v>93</v>
      </c>
      <c r="G18" s="9" t="s">
        <v>103</v>
      </c>
      <c r="H18" s="9" t="s">
        <v>104</v>
      </c>
      <c r="I18" s="9" t="s">
        <v>53</v>
      </c>
      <c r="J18" s="9" t="s">
        <v>51</v>
      </c>
      <c r="K18" s="6">
        <v>15000</v>
      </c>
      <c r="L18" s="7">
        <f t="shared" si="2"/>
        <v>2517.4820773632737</v>
      </c>
      <c r="M18" s="3"/>
      <c r="N18" s="6">
        <f t="shared" si="3"/>
        <v>15734.262983520459</v>
      </c>
      <c r="O18" s="9" t="s">
        <v>58</v>
      </c>
      <c r="P18" s="4">
        <v>44926</v>
      </c>
      <c r="Q18" s="4">
        <v>44926</v>
      </c>
      <c r="R18" s="13" t="s">
        <v>74</v>
      </c>
    </row>
    <row r="19" spans="1:18" ht="60" x14ac:dyDescent="0.25">
      <c r="A19" s="3">
        <v>2022</v>
      </c>
      <c r="B19" s="4">
        <v>44743</v>
      </c>
      <c r="C19" s="19">
        <v>44926</v>
      </c>
      <c r="D19" s="12" t="s">
        <v>69</v>
      </c>
      <c r="E19" s="9" t="s">
        <v>105</v>
      </c>
      <c r="F19" s="9" t="s">
        <v>106</v>
      </c>
      <c r="G19" s="9" t="s">
        <v>107</v>
      </c>
      <c r="H19" s="9" t="s">
        <v>66</v>
      </c>
      <c r="I19" s="9" t="s">
        <v>53</v>
      </c>
      <c r="J19" s="9" t="s">
        <v>51</v>
      </c>
      <c r="K19" s="6">
        <v>14500</v>
      </c>
      <c r="L19" s="7">
        <f t="shared" si="2"/>
        <v>2433.5660081178307</v>
      </c>
      <c r="M19" s="3"/>
      <c r="N19" s="6">
        <f t="shared" si="3"/>
        <v>15209.787550736442</v>
      </c>
      <c r="O19" s="9" t="s">
        <v>58</v>
      </c>
      <c r="P19" s="4">
        <v>44926</v>
      </c>
      <c r="Q19" s="4">
        <v>44926</v>
      </c>
      <c r="R19" s="13" t="s">
        <v>74</v>
      </c>
    </row>
    <row r="20" spans="1:18" s="17" customFormat="1" ht="60" x14ac:dyDescent="0.25">
      <c r="A20" s="3">
        <v>2022</v>
      </c>
      <c r="B20" s="4">
        <v>44743</v>
      </c>
      <c r="C20" s="19">
        <v>44926</v>
      </c>
      <c r="D20" s="12" t="s">
        <v>69</v>
      </c>
      <c r="E20" s="9" t="s">
        <v>297</v>
      </c>
      <c r="F20" s="9" t="s">
        <v>298</v>
      </c>
      <c r="G20" s="9" t="s">
        <v>179</v>
      </c>
      <c r="H20" s="9" t="s">
        <v>324</v>
      </c>
      <c r="I20" s="9" t="s">
        <v>57</v>
      </c>
      <c r="J20" s="9" t="s">
        <v>51</v>
      </c>
      <c r="K20" s="6">
        <v>22500</v>
      </c>
      <c r="L20" s="7">
        <f t="shared" si="2"/>
        <v>3776.2231160449105</v>
      </c>
      <c r="M20" s="3"/>
      <c r="N20" s="6">
        <f t="shared" si="3"/>
        <v>23601.394475280689</v>
      </c>
      <c r="O20" s="9" t="s">
        <v>58</v>
      </c>
      <c r="P20" s="4">
        <v>44926</v>
      </c>
      <c r="Q20" s="4">
        <v>44926</v>
      </c>
      <c r="R20" s="13" t="s">
        <v>74</v>
      </c>
    </row>
    <row r="21" spans="1:18" ht="60" x14ac:dyDescent="0.25">
      <c r="A21" s="14">
        <v>2022</v>
      </c>
      <c r="B21" s="4">
        <v>44743</v>
      </c>
      <c r="C21" s="19">
        <v>44926</v>
      </c>
      <c r="D21" s="12" t="s">
        <v>69</v>
      </c>
      <c r="E21" s="14" t="s">
        <v>108</v>
      </c>
      <c r="F21" s="14" t="s">
        <v>109</v>
      </c>
      <c r="G21" s="14" t="s">
        <v>110</v>
      </c>
      <c r="H21" s="9" t="s">
        <v>111</v>
      </c>
      <c r="I21" s="9" t="s">
        <v>57</v>
      </c>
      <c r="J21" s="9" t="s">
        <v>51</v>
      </c>
      <c r="K21" s="6">
        <v>42750</v>
      </c>
      <c r="L21" s="7">
        <f t="shared" si="2"/>
        <v>7174.8239204853298</v>
      </c>
      <c r="M21" s="3"/>
      <c r="N21" s="6">
        <f t="shared" si="3"/>
        <v>44842.64950303331</v>
      </c>
      <c r="O21" s="9" t="s">
        <v>58</v>
      </c>
      <c r="P21" s="4">
        <v>44926</v>
      </c>
      <c r="Q21" s="4">
        <v>44926</v>
      </c>
      <c r="R21" s="13" t="s">
        <v>74</v>
      </c>
    </row>
    <row r="22" spans="1:18" ht="60" x14ac:dyDescent="0.25">
      <c r="A22" s="3">
        <v>2022</v>
      </c>
      <c r="B22" s="4">
        <v>44743</v>
      </c>
      <c r="C22" s="19">
        <v>44926</v>
      </c>
      <c r="D22" s="12" t="s">
        <v>69</v>
      </c>
      <c r="E22" s="9" t="s">
        <v>112</v>
      </c>
      <c r="F22" s="9" t="s">
        <v>113</v>
      </c>
      <c r="G22" s="9" t="s">
        <v>114</v>
      </c>
      <c r="H22" s="9" t="s">
        <v>80</v>
      </c>
      <c r="I22" s="9" t="s">
        <v>57</v>
      </c>
      <c r="J22" s="9" t="s">
        <v>51</v>
      </c>
      <c r="K22" s="6">
        <v>15000</v>
      </c>
      <c r="L22" s="7">
        <f t="shared" si="2"/>
        <v>2517.4820773632737</v>
      </c>
      <c r="M22" s="3"/>
      <c r="N22" s="6">
        <f t="shared" si="3"/>
        <v>15734.262983520459</v>
      </c>
      <c r="O22" s="9" t="s">
        <v>58</v>
      </c>
      <c r="P22" s="4">
        <v>44926</v>
      </c>
      <c r="Q22" s="4">
        <v>44926</v>
      </c>
      <c r="R22" s="13" t="s">
        <v>74</v>
      </c>
    </row>
    <row r="23" spans="1:18" ht="60" x14ac:dyDescent="0.25">
      <c r="A23" s="3">
        <v>2022</v>
      </c>
      <c r="B23" s="4">
        <v>44743</v>
      </c>
      <c r="C23" s="19">
        <v>44926</v>
      </c>
      <c r="D23" s="12" t="s">
        <v>69</v>
      </c>
      <c r="E23" s="9" t="s">
        <v>115</v>
      </c>
      <c r="F23" s="9" t="s">
        <v>116</v>
      </c>
      <c r="G23" s="9" t="s">
        <v>117</v>
      </c>
      <c r="H23" s="9" t="s">
        <v>118</v>
      </c>
      <c r="I23" s="9" t="s">
        <v>57</v>
      </c>
      <c r="J23" s="9" t="s">
        <v>51</v>
      </c>
      <c r="K23" s="6">
        <v>17000</v>
      </c>
      <c r="L23" s="7">
        <f t="shared" si="2"/>
        <v>2853.1463543450432</v>
      </c>
      <c r="M23" s="3"/>
      <c r="N23" s="6">
        <f t="shared" si="3"/>
        <v>17832.164714656519</v>
      </c>
      <c r="O23" s="9" t="s">
        <v>58</v>
      </c>
      <c r="P23" s="4">
        <v>44926</v>
      </c>
      <c r="Q23" s="4">
        <v>44926</v>
      </c>
      <c r="R23" s="13" t="s">
        <v>299</v>
      </c>
    </row>
    <row r="24" spans="1:18" x14ac:dyDescent="0.25">
      <c r="A24" s="3">
        <v>2022</v>
      </c>
      <c r="B24" s="4">
        <v>44743</v>
      </c>
      <c r="C24" s="19">
        <v>44926</v>
      </c>
      <c r="D24" s="12" t="s">
        <v>69</v>
      </c>
      <c r="E24" s="9" t="s">
        <v>119</v>
      </c>
      <c r="F24" s="9" t="s">
        <v>120</v>
      </c>
      <c r="G24" s="9" t="s">
        <v>121</v>
      </c>
      <c r="H24" s="9" t="s">
        <v>122</v>
      </c>
      <c r="I24" s="9" t="s">
        <v>53</v>
      </c>
      <c r="J24" s="9" t="s">
        <v>51</v>
      </c>
      <c r="K24" s="6">
        <v>11112.43</v>
      </c>
      <c r="L24" s="8">
        <f t="shared" ref="L24" si="4">+N24-K24</f>
        <v>1635.8099999999995</v>
      </c>
      <c r="M24" s="3"/>
      <c r="N24" s="8">
        <v>12748.24</v>
      </c>
      <c r="O24" s="9" t="s">
        <v>58</v>
      </c>
      <c r="P24" s="4">
        <v>44926</v>
      </c>
      <c r="Q24" s="4">
        <v>44926</v>
      </c>
      <c r="R24" s="2" t="s">
        <v>325</v>
      </c>
    </row>
    <row r="25" spans="1:18" ht="60" x14ac:dyDescent="0.25">
      <c r="A25" s="3">
        <v>2022</v>
      </c>
      <c r="B25" s="4">
        <v>44743</v>
      </c>
      <c r="C25" s="19">
        <v>44926</v>
      </c>
      <c r="D25" s="12" t="s">
        <v>69</v>
      </c>
      <c r="E25" s="9" t="s">
        <v>123</v>
      </c>
      <c r="F25" s="9" t="s">
        <v>124</v>
      </c>
      <c r="G25" s="9" t="s">
        <v>125</v>
      </c>
      <c r="H25" s="9" t="s">
        <v>126</v>
      </c>
      <c r="I25" s="9" t="s">
        <v>57</v>
      </c>
      <c r="J25" s="9" t="s">
        <v>51</v>
      </c>
      <c r="K25" s="6">
        <v>15000</v>
      </c>
      <c r="L25" s="7">
        <f t="shared" ref="L25:L28" si="5">+N25*16%</f>
        <v>2517.4820773632737</v>
      </c>
      <c r="M25" s="3"/>
      <c r="N25" s="6">
        <f t="shared" ref="N25:N27" si="6">+K25/0.9533335</f>
        <v>15734.262983520459</v>
      </c>
      <c r="O25" s="9" t="s">
        <v>58</v>
      </c>
      <c r="P25" s="4">
        <v>44926</v>
      </c>
      <c r="Q25" s="4">
        <v>44926</v>
      </c>
      <c r="R25" s="13" t="s">
        <v>74</v>
      </c>
    </row>
    <row r="26" spans="1:18" ht="60" x14ac:dyDescent="0.25">
      <c r="A26" s="3">
        <v>2022</v>
      </c>
      <c r="B26" s="4">
        <v>44743</v>
      </c>
      <c r="C26" s="19">
        <v>44926</v>
      </c>
      <c r="D26" s="12" t="s">
        <v>69</v>
      </c>
      <c r="E26" s="9" t="s">
        <v>127</v>
      </c>
      <c r="F26" s="9" t="s">
        <v>128</v>
      </c>
      <c r="G26" s="9" t="s">
        <v>129</v>
      </c>
      <c r="H26" s="9" t="s">
        <v>130</v>
      </c>
      <c r="I26" s="9" t="s">
        <v>131</v>
      </c>
      <c r="J26" s="9" t="s">
        <v>51</v>
      </c>
      <c r="K26" s="6">
        <v>12075</v>
      </c>
      <c r="L26" s="7">
        <f t="shared" si="5"/>
        <v>2026.5730722774351</v>
      </c>
      <c r="M26" s="3"/>
      <c r="N26" s="6">
        <f t="shared" si="6"/>
        <v>12666.081701733969</v>
      </c>
      <c r="O26" s="9" t="s">
        <v>58</v>
      </c>
      <c r="P26" s="4">
        <v>44926</v>
      </c>
      <c r="Q26" s="4">
        <v>44926</v>
      </c>
      <c r="R26" s="13" t="s">
        <v>74</v>
      </c>
    </row>
    <row r="27" spans="1:18" ht="60" x14ac:dyDescent="0.25">
      <c r="A27" s="3">
        <v>2022</v>
      </c>
      <c r="B27" s="4">
        <v>44743</v>
      </c>
      <c r="C27" s="19">
        <v>44926</v>
      </c>
      <c r="D27" s="12" t="s">
        <v>69</v>
      </c>
      <c r="E27" s="9" t="s">
        <v>132</v>
      </c>
      <c r="F27" s="9" t="s">
        <v>59</v>
      </c>
      <c r="G27" s="9" t="s">
        <v>120</v>
      </c>
      <c r="H27" s="9" t="s">
        <v>133</v>
      </c>
      <c r="I27" s="9" t="s">
        <v>134</v>
      </c>
      <c r="J27" s="9" t="s">
        <v>51</v>
      </c>
      <c r="K27" s="6">
        <v>15000</v>
      </c>
      <c r="L27" s="7">
        <f t="shared" si="5"/>
        <v>2517.4820773632737</v>
      </c>
      <c r="M27" s="3"/>
      <c r="N27" s="6">
        <f t="shared" si="6"/>
        <v>15734.262983520459</v>
      </c>
      <c r="O27" s="9" t="s">
        <v>58</v>
      </c>
      <c r="P27" s="4">
        <v>44926</v>
      </c>
      <c r="Q27" s="4">
        <v>44926</v>
      </c>
      <c r="R27" s="13" t="s">
        <v>74</v>
      </c>
    </row>
    <row r="28" spans="1:18" ht="60" x14ac:dyDescent="0.25">
      <c r="A28" s="3">
        <v>2022</v>
      </c>
      <c r="B28" s="4">
        <v>44743</v>
      </c>
      <c r="C28" s="19">
        <v>44926</v>
      </c>
      <c r="D28" s="12" t="s">
        <v>69</v>
      </c>
      <c r="E28" s="9" t="s">
        <v>135</v>
      </c>
      <c r="F28" s="9" t="s">
        <v>136</v>
      </c>
      <c r="G28" s="9" t="s">
        <v>137</v>
      </c>
      <c r="H28" s="9" t="s">
        <v>138</v>
      </c>
      <c r="I28" s="9" t="s">
        <v>53</v>
      </c>
      <c r="J28" s="9" t="s">
        <v>51</v>
      </c>
      <c r="K28" s="6">
        <v>60000</v>
      </c>
      <c r="L28" s="7">
        <f t="shared" si="5"/>
        <v>9223.3824000000004</v>
      </c>
      <c r="M28" s="3"/>
      <c r="N28" s="6">
        <v>57646.14</v>
      </c>
      <c r="O28" s="9" t="s">
        <v>58</v>
      </c>
      <c r="P28" s="4">
        <v>44926</v>
      </c>
      <c r="Q28" s="4">
        <v>44926</v>
      </c>
      <c r="R28" s="13" t="s">
        <v>74</v>
      </c>
    </row>
    <row r="29" spans="1:18" x14ac:dyDescent="0.25">
      <c r="A29" s="3">
        <v>2022</v>
      </c>
      <c r="B29" s="4">
        <v>44743</v>
      </c>
      <c r="C29" s="19">
        <v>44926</v>
      </c>
      <c r="D29" s="12" t="s">
        <v>69</v>
      </c>
      <c r="E29" s="9" t="s">
        <v>139</v>
      </c>
      <c r="F29" s="9" t="s">
        <v>140</v>
      </c>
      <c r="G29" s="9" t="s">
        <v>93</v>
      </c>
      <c r="H29" s="9" t="s">
        <v>141</v>
      </c>
      <c r="I29" s="9" t="s">
        <v>91</v>
      </c>
      <c r="J29" s="9" t="s">
        <v>51</v>
      </c>
      <c r="K29" s="6">
        <v>18548.2</v>
      </c>
      <c r="L29" s="8">
        <f t="shared" ref="L29" si="7">+N29-K29</f>
        <v>3985.8499999999985</v>
      </c>
      <c r="M29" s="3"/>
      <c r="N29" s="8">
        <v>22534.05</v>
      </c>
      <c r="O29" s="9" t="s">
        <v>58</v>
      </c>
      <c r="P29" s="4">
        <v>44926</v>
      </c>
      <c r="Q29" s="4">
        <v>44926</v>
      </c>
      <c r="R29" s="2" t="s">
        <v>326</v>
      </c>
    </row>
    <row r="30" spans="1:18" ht="60" x14ac:dyDescent="0.25">
      <c r="A30" s="3">
        <v>2022</v>
      </c>
      <c r="B30" s="4">
        <v>44743</v>
      </c>
      <c r="C30" s="19">
        <v>44926</v>
      </c>
      <c r="D30" s="12" t="s">
        <v>69</v>
      </c>
      <c r="E30" s="9" t="s">
        <v>142</v>
      </c>
      <c r="F30" s="9" t="s">
        <v>62</v>
      </c>
      <c r="G30" s="9" t="s">
        <v>143</v>
      </c>
      <c r="H30" s="9" t="s">
        <v>144</v>
      </c>
      <c r="I30" s="9" t="s">
        <v>64</v>
      </c>
      <c r="J30" s="9" t="s">
        <v>51</v>
      </c>
      <c r="K30" s="6">
        <v>16800</v>
      </c>
      <c r="L30" s="7">
        <f t="shared" ref="L30:L39" si="8">+N30*16%</f>
        <v>2819.5799266468666</v>
      </c>
      <c r="M30" s="3"/>
      <c r="N30" s="6">
        <f t="shared" ref="N30:N39" si="9">+K30/0.9533335</f>
        <v>17622.374541542915</v>
      </c>
      <c r="O30" s="9" t="s">
        <v>58</v>
      </c>
      <c r="P30" s="4">
        <v>44926</v>
      </c>
      <c r="Q30" s="4">
        <v>44926</v>
      </c>
      <c r="R30" s="13" t="s">
        <v>74</v>
      </c>
    </row>
    <row r="31" spans="1:18" ht="60" x14ac:dyDescent="0.25">
      <c r="A31" s="14">
        <v>2022</v>
      </c>
      <c r="B31" s="4">
        <v>44743</v>
      </c>
      <c r="C31" s="19">
        <v>44926</v>
      </c>
      <c r="D31" s="12" t="s">
        <v>69</v>
      </c>
      <c r="E31" s="14" t="s">
        <v>145</v>
      </c>
      <c r="F31" s="14" t="s">
        <v>146</v>
      </c>
      <c r="G31" s="14" t="s">
        <v>147</v>
      </c>
      <c r="H31" s="9" t="s">
        <v>148</v>
      </c>
      <c r="I31" s="9" t="s">
        <v>149</v>
      </c>
      <c r="J31" s="9" t="s">
        <v>51</v>
      </c>
      <c r="K31" s="6">
        <v>33000</v>
      </c>
      <c r="L31" s="7">
        <f t="shared" si="8"/>
        <v>5538.4605701992014</v>
      </c>
      <c r="M31" s="3"/>
      <c r="N31" s="6">
        <f t="shared" si="9"/>
        <v>34615.378563745006</v>
      </c>
      <c r="O31" s="9" t="s">
        <v>58</v>
      </c>
      <c r="P31" s="4">
        <v>44926</v>
      </c>
      <c r="Q31" s="4">
        <v>44926</v>
      </c>
      <c r="R31" s="13" t="s">
        <v>74</v>
      </c>
    </row>
    <row r="32" spans="1:18" ht="60" x14ac:dyDescent="0.25">
      <c r="A32" s="3">
        <v>2022</v>
      </c>
      <c r="B32" s="4">
        <v>44743</v>
      </c>
      <c r="C32" s="19">
        <v>44926</v>
      </c>
      <c r="D32" s="12" t="s">
        <v>69</v>
      </c>
      <c r="E32" s="9" t="s">
        <v>150</v>
      </c>
      <c r="F32" s="9" t="s">
        <v>151</v>
      </c>
      <c r="G32" s="9" t="s">
        <v>152</v>
      </c>
      <c r="H32" s="9" t="s">
        <v>153</v>
      </c>
      <c r="I32" s="9" t="s">
        <v>57</v>
      </c>
      <c r="J32" s="9" t="s">
        <v>51</v>
      </c>
      <c r="K32" s="6">
        <v>22578.91</v>
      </c>
      <c r="L32" s="7">
        <f t="shared" si="8"/>
        <v>3789.466750093226</v>
      </c>
      <c r="M32" s="3"/>
      <c r="N32" s="6">
        <f t="shared" si="9"/>
        <v>23684.167188082662</v>
      </c>
      <c r="O32" s="9" t="s">
        <v>58</v>
      </c>
      <c r="P32" s="4">
        <v>44926</v>
      </c>
      <c r="Q32" s="4">
        <v>44926</v>
      </c>
      <c r="R32" s="13" t="s">
        <v>74</v>
      </c>
    </row>
    <row r="33" spans="1:18" ht="60" x14ac:dyDescent="0.25">
      <c r="A33" s="3">
        <v>2022</v>
      </c>
      <c r="B33" s="4">
        <v>44743</v>
      </c>
      <c r="C33" s="19">
        <v>44926</v>
      </c>
      <c r="D33" s="12" t="s">
        <v>69</v>
      </c>
      <c r="E33" s="9" t="s">
        <v>154</v>
      </c>
      <c r="F33" s="9" t="s">
        <v>155</v>
      </c>
      <c r="G33" s="9" t="s">
        <v>156</v>
      </c>
      <c r="H33" s="9" t="s">
        <v>157</v>
      </c>
      <c r="I33" s="9" t="s">
        <v>91</v>
      </c>
      <c r="J33" s="9" t="s">
        <v>51</v>
      </c>
      <c r="K33" s="6">
        <v>20160</v>
      </c>
      <c r="L33" s="7">
        <f t="shared" si="8"/>
        <v>3383.4959119762393</v>
      </c>
      <c r="M33" s="3"/>
      <c r="N33" s="6">
        <f t="shared" si="9"/>
        <v>21146.849449851496</v>
      </c>
      <c r="O33" s="9" t="s">
        <v>58</v>
      </c>
      <c r="P33" s="4">
        <v>44926</v>
      </c>
      <c r="Q33" s="4">
        <v>44926</v>
      </c>
      <c r="R33" s="13" t="s">
        <v>74</v>
      </c>
    </row>
    <row r="34" spans="1:18" ht="60" x14ac:dyDescent="0.25">
      <c r="A34" s="3">
        <v>2022</v>
      </c>
      <c r="B34" s="4">
        <v>44743</v>
      </c>
      <c r="C34" s="19">
        <v>44926</v>
      </c>
      <c r="D34" s="12" t="s">
        <v>69</v>
      </c>
      <c r="E34" s="9" t="s">
        <v>158</v>
      </c>
      <c r="F34" s="9" t="s">
        <v>59</v>
      </c>
      <c r="G34" s="9" t="s">
        <v>159</v>
      </c>
      <c r="H34" s="9" t="s">
        <v>160</v>
      </c>
      <c r="I34" s="9" t="s">
        <v>57</v>
      </c>
      <c r="J34" s="9" t="s">
        <v>51</v>
      </c>
      <c r="K34" s="6">
        <v>37000</v>
      </c>
      <c r="L34" s="7">
        <f t="shared" si="8"/>
        <v>6209.7891241627412</v>
      </c>
      <c r="M34" s="3"/>
      <c r="N34" s="6">
        <f t="shared" si="9"/>
        <v>38811.18202601713</v>
      </c>
      <c r="O34" s="9" t="s">
        <v>58</v>
      </c>
      <c r="P34" s="4">
        <v>44926</v>
      </c>
      <c r="Q34" s="4">
        <v>44926</v>
      </c>
      <c r="R34" s="13" t="s">
        <v>299</v>
      </c>
    </row>
    <row r="35" spans="1:18" ht="60" x14ac:dyDescent="0.25">
      <c r="A35" s="3">
        <v>2022</v>
      </c>
      <c r="B35" s="4">
        <v>44743</v>
      </c>
      <c r="C35" s="19">
        <v>44926</v>
      </c>
      <c r="D35" s="12" t="s">
        <v>69</v>
      </c>
      <c r="E35" s="9" t="s">
        <v>161</v>
      </c>
      <c r="F35" s="9" t="s">
        <v>162</v>
      </c>
      <c r="G35" s="9" t="s">
        <v>163</v>
      </c>
      <c r="H35" s="9" t="s">
        <v>83</v>
      </c>
      <c r="I35" s="9" t="s">
        <v>53</v>
      </c>
      <c r="J35" s="9" t="s">
        <v>51</v>
      </c>
      <c r="K35" s="6">
        <v>20000</v>
      </c>
      <c r="L35" s="7">
        <f t="shared" si="8"/>
        <v>3356.6427698176976</v>
      </c>
      <c r="M35" s="3"/>
      <c r="N35" s="6">
        <f t="shared" si="9"/>
        <v>20979.017311360611</v>
      </c>
      <c r="O35" s="9" t="s">
        <v>58</v>
      </c>
      <c r="P35" s="4">
        <v>44926</v>
      </c>
      <c r="Q35" s="4">
        <v>44926</v>
      </c>
      <c r="R35" s="13" t="s">
        <v>299</v>
      </c>
    </row>
    <row r="36" spans="1:18" ht="60" x14ac:dyDescent="0.25">
      <c r="A36" s="3">
        <v>2022</v>
      </c>
      <c r="B36" s="4">
        <v>44743</v>
      </c>
      <c r="C36" s="19">
        <v>44926</v>
      </c>
      <c r="D36" s="12" t="s">
        <v>69</v>
      </c>
      <c r="E36" s="9" t="s">
        <v>164</v>
      </c>
      <c r="F36" s="9" t="s">
        <v>59</v>
      </c>
      <c r="G36" s="9" t="s">
        <v>65</v>
      </c>
      <c r="H36" s="9" t="s">
        <v>165</v>
      </c>
      <c r="I36" s="9" t="s">
        <v>53</v>
      </c>
      <c r="J36" s="9" t="s">
        <v>51</v>
      </c>
      <c r="K36" s="6">
        <v>15000</v>
      </c>
      <c r="L36" s="7">
        <f t="shared" si="8"/>
        <v>2517.4820773632737</v>
      </c>
      <c r="M36" s="3"/>
      <c r="N36" s="6">
        <f t="shared" si="9"/>
        <v>15734.262983520459</v>
      </c>
      <c r="O36" s="9" t="s">
        <v>58</v>
      </c>
      <c r="P36" s="4">
        <v>44926</v>
      </c>
      <c r="Q36" s="4">
        <v>44926</v>
      </c>
      <c r="R36" s="13" t="s">
        <v>74</v>
      </c>
    </row>
    <row r="37" spans="1:18" ht="60" x14ac:dyDescent="0.25">
      <c r="A37" s="3">
        <v>2022</v>
      </c>
      <c r="B37" s="4">
        <v>44743</v>
      </c>
      <c r="C37" s="19">
        <v>44926</v>
      </c>
      <c r="D37" s="12" t="s">
        <v>69</v>
      </c>
      <c r="E37" s="9" t="s">
        <v>166</v>
      </c>
      <c r="F37" s="9" t="s">
        <v>61</v>
      </c>
      <c r="G37" s="9" t="s">
        <v>155</v>
      </c>
      <c r="H37" s="9" t="s">
        <v>167</v>
      </c>
      <c r="I37" s="9" t="s">
        <v>91</v>
      </c>
      <c r="J37" s="9" t="s">
        <v>51</v>
      </c>
      <c r="K37" s="6">
        <v>10000</v>
      </c>
      <c r="L37" s="7">
        <f t="shared" si="8"/>
        <v>1678.3213849088488</v>
      </c>
      <c r="M37" s="3"/>
      <c r="N37" s="6">
        <f t="shared" si="9"/>
        <v>10489.508655680305</v>
      </c>
      <c r="O37" s="9" t="s">
        <v>58</v>
      </c>
      <c r="P37" s="4">
        <v>44926</v>
      </c>
      <c r="Q37" s="4">
        <v>44926</v>
      </c>
      <c r="R37" s="13" t="s">
        <v>74</v>
      </c>
    </row>
    <row r="38" spans="1:18" ht="60" x14ac:dyDescent="0.25">
      <c r="A38" s="14">
        <v>2022</v>
      </c>
      <c r="B38" s="4">
        <v>44743</v>
      </c>
      <c r="C38" s="19">
        <v>44926</v>
      </c>
      <c r="D38" s="12" t="s">
        <v>69</v>
      </c>
      <c r="E38" s="14" t="s">
        <v>168</v>
      </c>
      <c r="F38" s="14" t="s">
        <v>169</v>
      </c>
      <c r="G38" s="14" t="s">
        <v>170</v>
      </c>
      <c r="H38" s="9" t="s">
        <v>292</v>
      </c>
      <c r="I38" s="9" t="s">
        <v>57</v>
      </c>
      <c r="J38" s="9" t="s">
        <v>51</v>
      </c>
      <c r="K38" s="6">
        <v>36500</v>
      </c>
      <c r="L38" s="7">
        <f t="shared" si="8"/>
        <v>6125.8730549172988</v>
      </c>
      <c r="M38" s="3"/>
      <c r="N38" s="6">
        <f t="shared" si="9"/>
        <v>38286.706593233117</v>
      </c>
      <c r="O38" s="9" t="s">
        <v>58</v>
      </c>
      <c r="P38" s="4">
        <v>44926</v>
      </c>
      <c r="Q38" s="4">
        <v>44926</v>
      </c>
      <c r="R38" s="13" t="s">
        <v>74</v>
      </c>
    </row>
    <row r="39" spans="1:18" ht="60" x14ac:dyDescent="0.25">
      <c r="A39" s="3">
        <v>2022</v>
      </c>
      <c r="B39" s="4">
        <v>44743</v>
      </c>
      <c r="C39" s="19">
        <v>44926</v>
      </c>
      <c r="D39" s="12" t="s">
        <v>69</v>
      </c>
      <c r="E39" s="9" t="s">
        <v>171</v>
      </c>
      <c r="F39" s="9" t="s">
        <v>172</v>
      </c>
      <c r="G39" s="9" t="s">
        <v>100</v>
      </c>
      <c r="H39" s="9" t="s">
        <v>173</v>
      </c>
      <c r="I39" s="9" t="s">
        <v>53</v>
      </c>
      <c r="J39" s="9" t="s">
        <v>51</v>
      </c>
      <c r="K39" s="6">
        <v>20000</v>
      </c>
      <c r="L39" s="7">
        <f t="shared" si="8"/>
        <v>3356.6427698176976</v>
      </c>
      <c r="M39" s="3"/>
      <c r="N39" s="6">
        <f t="shared" si="9"/>
        <v>20979.017311360611</v>
      </c>
      <c r="O39" s="9" t="s">
        <v>58</v>
      </c>
      <c r="P39" s="4">
        <v>44926</v>
      </c>
      <c r="Q39" s="4">
        <v>44926</v>
      </c>
      <c r="R39" s="13" t="s">
        <v>74</v>
      </c>
    </row>
    <row r="40" spans="1:18" x14ac:dyDescent="0.25">
      <c r="A40" s="3">
        <v>2022</v>
      </c>
      <c r="B40" s="4">
        <v>44743</v>
      </c>
      <c r="C40" s="19">
        <v>44926</v>
      </c>
      <c r="D40" s="12" t="s">
        <v>69</v>
      </c>
      <c r="E40" s="9" t="s">
        <v>174</v>
      </c>
      <c r="F40" s="9" t="s">
        <v>76</v>
      </c>
      <c r="G40" s="9" t="s">
        <v>175</v>
      </c>
      <c r="H40" s="9" t="s">
        <v>176</v>
      </c>
      <c r="I40" s="9" t="s">
        <v>53</v>
      </c>
      <c r="J40" s="9" t="s">
        <v>51</v>
      </c>
      <c r="K40" s="6">
        <v>16405.87</v>
      </c>
      <c r="L40" s="8">
        <f t="shared" ref="L40:L42" si="10">+N40-K40</f>
        <v>3316.4900000000016</v>
      </c>
      <c r="M40" s="3"/>
      <c r="N40" s="8">
        <v>19722.36</v>
      </c>
      <c r="O40" s="9" t="s">
        <v>58</v>
      </c>
      <c r="P40" s="4">
        <v>44926</v>
      </c>
      <c r="Q40" s="4">
        <v>44926</v>
      </c>
      <c r="R40" s="2" t="s">
        <v>300</v>
      </c>
    </row>
    <row r="41" spans="1:18" x14ac:dyDescent="0.25">
      <c r="A41" s="3">
        <v>2022</v>
      </c>
      <c r="B41" s="4">
        <v>44743</v>
      </c>
      <c r="C41" s="19">
        <v>44926</v>
      </c>
      <c r="D41" s="12" t="s">
        <v>69</v>
      </c>
      <c r="E41" s="9" t="s">
        <v>177</v>
      </c>
      <c r="F41" s="9" t="s">
        <v>178</v>
      </c>
      <c r="G41" s="9" t="s">
        <v>179</v>
      </c>
      <c r="H41" s="9" t="s">
        <v>180</v>
      </c>
      <c r="I41" s="9" t="s">
        <v>91</v>
      </c>
      <c r="J41" s="9" t="s">
        <v>51</v>
      </c>
      <c r="K41" s="6">
        <v>6000</v>
      </c>
      <c r="L41" s="8">
        <f t="shared" si="10"/>
        <v>317</v>
      </c>
      <c r="M41" s="3"/>
      <c r="N41" s="6">
        <v>6317</v>
      </c>
      <c r="O41" s="9" t="s">
        <v>58</v>
      </c>
      <c r="P41" s="4">
        <v>44926</v>
      </c>
      <c r="Q41" s="4">
        <v>44926</v>
      </c>
      <c r="R41" s="2" t="s">
        <v>301</v>
      </c>
    </row>
    <row r="42" spans="1:18" x14ac:dyDescent="0.25">
      <c r="A42" s="3">
        <v>2022</v>
      </c>
      <c r="B42" s="4">
        <v>44743</v>
      </c>
      <c r="C42" s="19">
        <v>44926</v>
      </c>
      <c r="D42" s="12" t="s">
        <v>69</v>
      </c>
      <c r="E42" s="9" t="s">
        <v>181</v>
      </c>
      <c r="F42" s="9" t="s">
        <v>182</v>
      </c>
      <c r="G42" s="9" t="s">
        <v>93</v>
      </c>
      <c r="H42" s="9" t="s">
        <v>183</v>
      </c>
      <c r="I42" s="9" t="s">
        <v>91</v>
      </c>
      <c r="J42" s="9" t="s">
        <v>51</v>
      </c>
      <c r="K42" s="6">
        <v>10031.459999999999</v>
      </c>
      <c r="L42" s="8">
        <f t="shared" si="10"/>
        <v>1351.9600000000009</v>
      </c>
      <c r="M42" s="3"/>
      <c r="N42" s="8">
        <v>11383.42</v>
      </c>
      <c r="O42" s="9" t="s">
        <v>58</v>
      </c>
      <c r="P42" s="4">
        <v>44926</v>
      </c>
      <c r="Q42" s="4">
        <v>44926</v>
      </c>
      <c r="R42" s="2" t="s">
        <v>302</v>
      </c>
    </row>
    <row r="43" spans="1:18" ht="60" x14ac:dyDescent="0.25">
      <c r="A43" s="3">
        <v>2022</v>
      </c>
      <c r="B43" s="4">
        <v>44743</v>
      </c>
      <c r="C43" s="19">
        <v>44926</v>
      </c>
      <c r="D43" s="12" t="s">
        <v>69</v>
      </c>
      <c r="E43" s="9" t="s">
        <v>184</v>
      </c>
      <c r="F43" s="9" t="s">
        <v>185</v>
      </c>
      <c r="G43" s="9" t="s">
        <v>120</v>
      </c>
      <c r="H43" s="9" t="s">
        <v>160</v>
      </c>
      <c r="I43" s="9" t="s">
        <v>57</v>
      </c>
      <c r="J43" s="9" t="s">
        <v>51</v>
      </c>
      <c r="K43" s="6">
        <v>23000</v>
      </c>
      <c r="L43" s="7">
        <f t="shared" ref="L43:L46" si="11">+N43*16%</f>
        <v>3860.1391852903525</v>
      </c>
      <c r="M43" s="3"/>
      <c r="N43" s="6">
        <f t="shared" ref="N43:N46" si="12">+K43/0.9533335</f>
        <v>24125.869908064702</v>
      </c>
      <c r="O43" s="9" t="s">
        <v>58</v>
      </c>
      <c r="P43" s="4">
        <v>44926</v>
      </c>
      <c r="Q43" s="4">
        <v>44926</v>
      </c>
      <c r="R43" s="13" t="s">
        <v>299</v>
      </c>
    </row>
    <row r="44" spans="1:18" ht="60" x14ac:dyDescent="0.25">
      <c r="A44" s="3">
        <v>2022</v>
      </c>
      <c r="B44" s="4">
        <v>44743</v>
      </c>
      <c r="C44" s="19">
        <v>44926</v>
      </c>
      <c r="D44" s="12" t="s">
        <v>69</v>
      </c>
      <c r="E44" s="9" t="s">
        <v>186</v>
      </c>
      <c r="F44" s="9" t="s">
        <v>187</v>
      </c>
      <c r="G44" s="9" t="s">
        <v>188</v>
      </c>
      <c r="H44" s="9" t="s">
        <v>160</v>
      </c>
      <c r="I44" s="9" t="s">
        <v>57</v>
      </c>
      <c r="J44" s="9" t="s">
        <v>51</v>
      </c>
      <c r="K44" s="6">
        <v>18000</v>
      </c>
      <c r="L44" s="7">
        <f t="shared" si="11"/>
        <v>3020.9784928359277</v>
      </c>
      <c r="M44" s="3"/>
      <c r="N44" s="6">
        <f t="shared" si="12"/>
        <v>18881.115580224548</v>
      </c>
      <c r="O44" s="9" t="s">
        <v>58</v>
      </c>
      <c r="P44" s="4">
        <v>44926</v>
      </c>
      <c r="Q44" s="4">
        <v>44926</v>
      </c>
      <c r="R44" s="13" t="s">
        <v>74</v>
      </c>
    </row>
    <row r="45" spans="1:18" ht="60" x14ac:dyDescent="0.25">
      <c r="A45" s="3">
        <v>2022</v>
      </c>
      <c r="B45" s="4">
        <v>44743</v>
      </c>
      <c r="C45" s="19">
        <v>44926</v>
      </c>
      <c r="D45" s="12" t="s">
        <v>69</v>
      </c>
      <c r="E45" s="9" t="s">
        <v>190</v>
      </c>
      <c r="F45" s="9" t="s">
        <v>191</v>
      </c>
      <c r="G45" s="9" t="s">
        <v>54</v>
      </c>
      <c r="H45" s="9" t="s">
        <v>192</v>
      </c>
      <c r="I45" s="9" t="s">
        <v>193</v>
      </c>
      <c r="J45" s="9" t="s">
        <v>51</v>
      </c>
      <c r="K45" s="6">
        <v>20792.689999999999</v>
      </c>
      <c r="L45" s="7">
        <f t="shared" si="11"/>
        <v>3489.6816276780373</v>
      </c>
      <c r="M45" s="3"/>
      <c r="N45" s="6">
        <f t="shared" si="12"/>
        <v>21810.510172987731</v>
      </c>
      <c r="O45" s="9" t="s">
        <v>58</v>
      </c>
      <c r="P45" s="4">
        <v>44926</v>
      </c>
      <c r="Q45" s="4">
        <v>44926</v>
      </c>
      <c r="R45" s="13" t="s">
        <v>74</v>
      </c>
    </row>
    <row r="46" spans="1:18" ht="60" x14ac:dyDescent="0.25">
      <c r="A46" s="14">
        <v>2022</v>
      </c>
      <c r="B46" s="4">
        <v>44743</v>
      </c>
      <c r="C46" s="19">
        <v>44926</v>
      </c>
      <c r="D46" s="12" t="s">
        <v>69</v>
      </c>
      <c r="E46" s="14" t="s">
        <v>194</v>
      </c>
      <c r="F46" s="14" t="s">
        <v>54</v>
      </c>
      <c r="G46" s="14" t="s">
        <v>56</v>
      </c>
      <c r="H46" s="9" t="s">
        <v>73</v>
      </c>
      <c r="I46" s="9" t="s">
        <v>57</v>
      </c>
      <c r="J46" s="9" t="s">
        <v>51</v>
      </c>
      <c r="K46" s="6">
        <v>15000</v>
      </c>
      <c r="L46" s="7">
        <f t="shared" si="11"/>
        <v>2517.4820773632737</v>
      </c>
      <c r="M46" s="3"/>
      <c r="N46" s="6">
        <f t="shared" si="12"/>
        <v>15734.262983520459</v>
      </c>
      <c r="O46" s="9" t="s">
        <v>58</v>
      </c>
      <c r="P46" s="4">
        <v>44926</v>
      </c>
      <c r="Q46" s="4">
        <v>44926</v>
      </c>
      <c r="R46" s="13" t="s">
        <v>74</v>
      </c>
    </row>
    <row r="47" spans="1:18" x14ac:dyDescent="0.25">
      <c r="A47" s="3">
        <v>2022</v>
      </c>
      <c r="B47" s="4">
        <v>44743</v>
      </c>
      <c r="C47" s="19">
        <v>44926</v>
      </c>
      <c r="D47" s="12" t="s">
        <v>69</v>
      </c>
      <c r="E47" s="9" t="s">
        <v>195</v>
      </c>
      <c r="F47" s="9" t="s">
        <v>196</v>
      </c>
      <c r="G47" s="9" t="s">
        <v>197</v>
      </c>
      <c r="H47" s="9" t="s">
        <v>198</v>
      </c>
      <c r="I47" s="9" t="s">
        <v>91</v>
      </c>
      <c r="J47" s="9" t="s">
        <v>51</v>
      </c>
      <c r="K47" s="6">
        <v>11724.34</v>
      </c>
      <c r="L47" s="8">
        <f t="shared" ref="L47:L48" si="13">+N47-K47</f>
        <v>1799.7999999999993</v>
      </c>
      <c r="M47" s="3"/>
      <c r="N47" s="8">
        <v>13524.14</v>
      </c>
      <c r="O47" s="9" t="s">
        <v>58</v>
      </c>
      <c r="P47" s="4">
        <v>44926</v>
      </c>
      <c r="Q47" s="4">
        <v>44926</v>
      </c>
      <c r="R47" s="2" t="s">
        <v>303</v>
      </c>
    </row>
    <row r="48" spans="1:18" x14ac:dyDescent="0.25">
      <c r="A48" s="3">
        <v>2022</v>
      </c>
      <c r="B48" s="4">
        <v>44743</v>
      </c>
      <c r="C48" s="19">
        <v>44926</v>
      </c>
      <c r="D48" s="12" t="s">
        <v>69</v>
      </c>
      <c r="E48" s="9" t="s">
        <v>199</v>
      </c>
      <c r="F48" s="9" t="s">
        <v>200</v>
      </c>
      <c r="G48" s="9" t="s">
        <v>163</v>
      </c>
      <c r="H48" s="9" t="s">
        <v>201</v>
      </c>
      <c r="I48" s="9" t="s">
        <v>91</v>
      </c>
      <c r="J48" s="9" t="s">
        <v>51</v>
      </c>
      <c r="K48" s="6">
        <v>15529.73</v>
      </c>
      <c r="L48" s="8">
        <f t="shared" si="13"/>
        <v>3020.2099999999991</v>
      </c>
      <c r="M48" s="3"/>
      <c r="N48" s="8">
        <v>18549.939999999999</v>
      </c>
      <c r="O48" s="9" t="s">
        <v>58</v>
      </c>
      <c r="P48" s="4">
        <v>44926</v>
      </c>
      <c r="Q48" s="4">
        <v>44926</v>
      </c>
      <c r="R48" s="2" t="s">
        <v>304</v>
      </c>
    </row>
    <row r="49" spans="1:18" ht="60" x14ac:dyDescent="0.25">
      <c r="A49" s="3">
        <v>2022</v>
      </c>
      <c r="B49" s="4">
        <v>44743</v>
      </c>
      <c r="C49" s="19">
        <v>44926</v>
      </c>
      <c r="D49" s="12" t="s">
        <v>69</v>
      </c>
      <c r="E49" s="9" t="s">
        <v>202</v>
      </c>
      <c r="F49" s="9" t="s">
        <v>203</v>
      </c>
      <c r="G49" s="9" t="s">
        <v>204</v>
      </c>
      <c r="H49" s="9" t="s">
        <v>205</v>
      </c>
      <c r="I49" s="9" t="s">
        <v>53</v>
      </c>
      <c r="J49" s="9" t="s">
        <v>51</v>
      </c>
      <c r="K49" s="6">
        <v>40000</v>
      </c>
      <c r="L49" s="7">
        <f t="shared" ref="L49:L52" si="14">+N49*16%</f>
        <v>6713.2855396353953</v>
      </c>
      <c r="M49" s="3"/>
      <c r="N49" s="6">
        <f t="shared" ref="N49:N52" si="15">+K49/0.9533335</f>
        <v>41958.034622721221</v>
      </c>
      <c r="O49" s="9" t="s">
        <v>58</v>
      </c>
      <c r="P49" s="4">
        <v>44926</v>
      </c>
      <c r="Q49" s="4">
        <v>44926</v>
      </c>
      <c r="R49" s="13" t="s">
        <v>299</v>
      </c>
    </row>
    <row r="50" spans="1:18" ht="60" x14ac:dyDescent="0.25">
      <c r="A50" s="14">
        <v>2022</v>
      </c>
      <c r="B50" s="4">
        <v>44743</v>
      </c>
      <c r="C50" s="19">
        <v>44926</v>
      </c>
      <c r="D50" s="12" t="s">
        <v>69</v>
      </c>
      <c r="E50" s="27" t="s">
        <v>317</v>
      </c>
      <c r="F50" s="27" t="s">
        <v>318</v>
      </c>
      <c r="G50" s="27" t="s">
        <v>319</v>
      </c>
      <c r="H50" s="9" t="s">
        <v>292</v>
      </c>
      <c r="I50" s="9" t="s">
        <v>57</v>
      </c>
      <c r="J50" s="9" t="s">
        <v>51</v>
      </c>
      <c r="K50" s="6">
        <v>37000</v>
      </c>
      <c r="L50" s="7">
        <f t="shared" si="14"/>
        <v>6209.7891241627412</v>
      </c>
      <c r="M50" s="3"/>
      <c r="N50" s="6">
        <f t="shared" si="15"/>
        <v>38811.18202601713</v>
      </c>
      <c r="O50" s="9" t="s">
        <v>58</v>
      </c>
      <c r="P50" s="4">
        <v>44926</v>
      </c>
      <c r="Q50" s="4">
        <v>44926</v>
      </c>
      <c r="R50" s="13" t="s">
        <v>74</v>
      </c>
    </row>
    <row r="51" spans="1:18" ht="60" x14ac:dyDescent="0.25">
      <c r="A51" s="3">
        <v>2022</v>
      </c>
      <c r="B51" s="4">
        <v>44743</v>
      </c>
      <c r="C51" s="19">
        <v>44926</v>
      </c>
      <c r="D51" s="12" t="s">
        <v>69</v>
      </c>
      <c r="E51" s="9" t="s">
        <v>206</v>
      </c>
      <c r="F51" s="9" t="s">
        <v>120</v>
      </c>
      <c r="G51" s="9" t="s">
        <v>54</v>
      </c>
      <c r="H51" s="9" t="s">
        <v>68</v>
      </c>
      <c r="I51" s="9" t="s">
        <v>53</v>
      </c>
      <c r="J51" s="9" t="s">
        <v>51</v>
      </c>
      <c r="K51" s="6">
        <v>20640</v>
      </c>
      <c r="L51" s="7">
        <f t="shared" si="14"/>
        <v>3464.0553384518644</v>
      </c>
      <c r="M51" s="3"/>
      <c r="N51" s="6">
        <f t="shared" si="15"/>
        <v>21650.345865324151</v>
      </c>
      <c r="O51" s="9" t="s">
        <v>58</v>
      </c>
      <c r="P51" s="4">
        <v>44926</v>
      </c>
      <c r="Q51" s="4">
        <v>44926</v>
      </c>
      <c r="R51" s="13" t="s">
        <v>299</v>
      </c>
    </row>
    <row r="52" spans="1:18" ht="60" x14ac:dyDescent="0.25">
      <c r="A52" s="3">
        <v>2022</v>
      </c>
      <c r="B52" s="4">
        <v>44743</v>
      </c>
      <c r="C52" s="19">
        <v>44926</v>
      </c>
      <c r="D52" s="12" t="s">
        <v>69</v>
      </c>
      <c r="E52" s="9" t="s">
        <v>207</v>
      </c>
      <c r="F52" s="9" t="s">
        <v>208</v>
      </c>
      <c r="G52" s="9" t="s">
        <v>209</v>
      </c>
      <c r="H52" s="9" t="s">
        <v>210</v>
      </c>
      <c r="I52" s="9" t="s">
        <v>134</v>
      </c>
      <c r="J52" s="9" t="s">
        <v>51</v>
      </c>
      <c r="K52" s="6">
        <v>19481.580000000002</v>
      </c>
      <c r="L52" s="7">
        <f t="shared" si="14"/>
        <v>3269.6352325812536</v>
      </c>
      <c r="M52" s="3"/>
      <c r="N52" s="6">
        <f t="shared" si="15"/>
        <v>20435.220203632834</v>
      </c>
      <c r="O52" s="9" t="s">
        <v>58</v>
      </c>
      <c r="P52" s="4">
        <v>44926</v>
      </c>
      <c r="Q52" s="4">
        <v>44926</v>
      </c>
      <c r="R52" s="13" t="s">
        <v>74</v>
      </c>
    </row>
    <row r="53" spans="1:18" x14ac:dyDescent="0.25">
      <c r="A53" s="3">
        <v>2022</v>
      </c>
      <c r="B53" s="4">
        <v>44743</v>
      </c>
      <c r="C53" s="19">
        <v>44926</v>
      </c>
      <c r="D53" s="12" t="s">
        <v>69</v>
      </c>
      <c r="E53" s="9" t="s">
        <v>211</v>
      </c>
      <c r="F53" s="9" t="s">
        <v>212</v>
      </c>
      <c r="G53" s="9" t="s">
        <v>213</v>
      </c>
      <c r="H53" s="9" t="s">
        <v>214</v>
      </c>
      <c r="I53" s="9" t="s">
        <v>53</v>
      </c>
      <c r="J53" s="9" t="s">
        <v>51</v>
      </c>
      <c r="K53" s="6">
        <v>14266.97</v>
      </c>
      <c r="L53" s="8">
        <f t="shared" ref="L53" si="16">+N53-K53</f>
        <v>2616.2300000000014</v>
      </c>
      <c r="M53" s="3"/>
      <c r="N53" s="8">
        <v>16883.2</v>
      </c>
      <c r="O53" s="9" t="s">
        <v>58</v>
      </c>
      <c r="P53" s="4">
        <v>44926</v>
      </c>
      <c r="Q53" s="4">
        <v>44926</v>
      </c>
      <c r="R53" s="2" t="s">
        <v>305</v>
      </c>
    </row>
    <row r="54" spans="1:18" ht="60" x14ac:dyDescent="0.25">
      <c r="A54" s="3">
        <v>2022</v>
      </c>
      <c r="B54" s="4">
        <v>44743</v>
      </c>
      <c r="C54" s="19">
        <v>44926</v>
      </c>
      <c r="D54" s="12" t="s">
        <v>69</v>
      </c>
      <c r="E54" s="9" t="s">
        <v>215</v>
      </c>
      <c r="F54" s="9" t="s">
        <v>93</v>
      </c>
      <c r="G54" s="9" t="s">
        <v>216</v>
      </c>
      <c r="H54" s="9" t="s">
        <v>217</v>
      </c>
      <c r="I54" s="9" t="s">
        <v>193</v>
      </c>
      <c r="J54" s="9" t="s">
        <v>51</v>
      </c>
      <c r="K54" s="6">
        <v>20000</v>
      </c>
      <c r="L54" s="7">
        <f t="shared" ref="L54:L55" si="17">+N54*16%</f>
        <v>3356.6427698176976</v>
      </c>
      <c r="M54" s="3"/>
      <c r="N54" s="6">
        <f t="shared" ref="N54" si="18">+K54/0.9533335</f>
        <v>20979.017311360611</v>
      </c>
      <c r="O54" s="9" t="s">
        <v>58</v>
      </c>
      <c r="P54" s="4">
        <v>44926</v>
      </c>
      <c r="Q54" s="4">
        <v>44926</v>
      </c>
      <c r="R54" s="13" t="s">
        <v>299</v>
      </c>
    </row>
    <row r="55" spans="1:18" ht="60" x14ac:dyDescent="0.25">
      <c r="A55" s="3">
        <v>2022</v>
      </c>
      <c r="B55" s="4">
        <v>44743</v>
      </c>
      <c r="C55" s="19">
        <v>44926</v>
      </c>
      <c r="D55" s="12" t="s">
        <v>69</v>
      </c>
      <c r="E55" s="9" t="s">
        <v>218</v>
      </c>
      <c r="F55" s="9" t="s">
        <v>219</v>
      </c>
      <c r="G55" s="9" t="s">
        <v>159</v>
      </c>
      <c r="H55" s="9" t="s">
        <v>73</v>
      </c>
      <c r="I55" s="9" t="s">
        <v>57</v>
      </c>
      <c r="J55" s="9" t="s">
        <v>51</v>
      </c>
      <c r="K55" s="6">
        <v>17000</v>
      </c>
      <c r="L55" s="7">
        <f t="shared" si="17"/>
        <v>2853.1471999999999</v>
      </c>
      <c r="M55" s="3"/>
      <c r="N55" s="6">
        <v>17832.169999999998</v>
      </c>
      <c r="O55" s="9" t="s">
        <v>58</v>
      </c>
      <c r="P55" s="4">
        <v>44926</v>
      </c>
      <c r="Q55" s="4">
        <v>44926</v>
      </c>
      <c r="R55" s="13" t="s">
        <v>74</v>
      </c>
    </row>
    <row r="56" spans="1:18" ht="60" x14ac:dyDescent="0.25">
      <c r="A56" s="3">
        <v>2022</v>
      </c>
      <c r="B56" s="4">
        <v>44743</v>
      </c>
      <c r="C56" s="19">
        <v>44926</v>
      </c>
      <c r="D56" s="12" t="s">
        <v>69</v>
      </c>
      <c r="E56" s="3" t="s">
        <v>220</v>
      </c>
      <c r="F56" s="3" t="s">
        <v>221</v>
      </c>
      <c r="G56" s="3" t="s">
        <v>222</v>
      </c>
      <c r="H56" s="16" t="s">
        <v>223</v>
      </c>
      <c r="I56" s="14" t="s">
        <v>149</v>
      </c>
      <c r="J56" s="9" t="s">
        <v>51</v>
      </c>
      <c r="K56" s="6">
        <v>60000.04</v>
      </c>
      <c r="L56" s="7">
        <f>+N56*16%</f>
        <v>10069.935022738633</v>
      </c>
      <c r="M56" s="3"/>
      <c r="N56" s="10">
        <f>+K56/0.9533335</f>
        <v>62937.093892116456</v>
      </c>
      <c r="O56" s="5" t="s">
        <v>58</v>
      </c>
      <c r="P56" s="4">
        <v>44926</v>
      </c>
      <c r="Q56" s="4">
        <v>44926</v>
      </c>
      <c r="R56" s="13" t="s">
        <v>74</v>
      </c>
    </row>
    <row r="57" spans="1:18" x14ac:dyDescent="0.25">
      <c r="A57" s="3">
        <v>2022</v>
      </c>
      <c r="B57" s="4">
        <v>44743</v>
      </c>
      <c r="C57" s="19">
        <v>44926</v>
      </c>
      <c r="D57" s="12" t="s">
        <v>69</v>
      </c>
      <c r="E57" s="9" t="s">
        <v>224</v>
      </c>
      <c r="F57" s="9" t="s">
        <v>225</v>
      </c>
      <c r="G57" s="9" t="s">
        <v>152</v>
      </c>
      <c r="H57" s="9" t="s">
        <v>90</v>
      </c>
      <c r="I57" s="9" t="s">
        <v>91</v>
      </c>
      <c r="J57" s="9" t="s">
        <v>51</v>
      </c>
      <c r="K57" s="6">
        <v>11724.33</v>
      </c>
      <c r="L57" s="8">
        <f t="shared" ref="L57" si="19">+N57-K57</f>
        <v>1802.7999999999993</v>
      </c>
      <c r="M57" s="3"/>
      <c r="N57" s="8">
        <v>13527.13</v>
      </c>
      <c r="O57" s="9" t="s">
        <v>58</v>
      </c>
      <c r="P57" s="4">
        <v>44926</v>
      </c>
      <c r="Q57" s="4">
        <v>44926</v>
      </c>
      <c r="R57" s="2" t="s">
        <v>306</v>
      </c>
    </row>
    <row r="58" spans="1:18" ht="60" x14ac:dyDescent="0.25">
      <c r="A58" s="3">
        <v>2022</v>
      </c>
      <c r="B58" s="4">
        <v>44743</v>
      </c>
      <c r="C58" s="19">
        <v>44926</v>
      </c>
      <c r="D58" s="12" t="s">
        <v>69</v>
      </c>
      <c r="E58" s="9" t="s">
        <v>226</v>
      </c>
      <c r="F58" s="9" t="s">
        <v>100</v>
      </c>
      <c r="G58" s="9" t="s">
        <v>63</v>
      </c>
      <c r="H58" s="9" t="s">
        <v>227</v>
      </c>
      <c r="I58" s="9" t="s">
        <v>53</v>
      </c>
      <c r="J58" s="9" t="s">
        <v>51</v>
      </c>
      <c r="K58" s="6">
        <v>40000</v>
      </c>
      <c r="L58" s="7">
        <f t="shared" ref="L58" si="20">+N58*16%</f>
        <v>6713.2855396353953</v>
      </c>
      <c r="M58" s="3"/>
      <c r="N58" s="6">
        <f t="shared" ref="N58" si="21">+K58/0.9533335</f>
        <v>41958.034622721221</v>
      </c>
      <c r="O58" s="9" t="s">
        <v>58</v>
      </c>
      <c r="P58" s="4">
        <v>44926</v>
      </c>
      <c r="Q58" s="4">
        <v>44926</v>
      </c>
      <c r="R58" s="13" t="s">
        <v>74</v>
      </c>
    </row>
    <row r="59" spans="1:18" x14ac:dyDescent="0.25">
      <c r="A59" s="3">
        <v>2022</v>
      </c>
      <c r="B59" s="4">
        <v>44743</v>
      </c>
      <c r="C59" s="19">
        <v>44926</v>
      </c>
      <c r="D59" s="12" t="s">
        <v>69</v>
      </c>
      <c r="E59" s="9" t="s">
        <v>228</v>
      </c>
      <c r="F59" s="9" t="s">
        <v>229</v>
      </c>
      <c r="G59" s="9" t="s">
        <v>230</v>
      </c>
      <c r="H59" s="9" t="s">
        <v>231</v>
      </c>
      <c r="I59" s="9" t="s">
        <v>91</v>
      </c>
      <c r="J59" s="9" t="s">
        <v>51</v>
      </c>
      <c r="K59" s="6">
        <v>9461.9599999999991</v>
      </c>
      <c r="L59" s="8">
        <f t="shared" ref="L59:L60" si="22">+N59-K59</f>
        <v>1214.5600000000013</v>
      </c>
      <c r="M59" s="3"/>
      <c r="N59" s="8">
        <v>10676.52</v>
      </c>
      <c r="O59" s="9" t="s">
        <v>58</v>
      </c>
      <c r="P59" s="4">
        <v>44926</v>
      </c>
      <c r="Q59" s="4">
        <v>44926</v>
      </c>
      <c r="R59" s="2" t="s">
        <v>307</v>
      </c>
    </row>
    <row r="60" spans="1:18" x14ac:dyDescent="0.25">
      <c r="A60" s="3">
        <v>2022</v>
      </c>
      <c r="B60" s="4">
        <v>44743</v>
      </c>
      <c r="C60" s="19">
        <v>44926</v>
      </c>
      <c r="D60" s="12" t="s">
        <v>69</v>
      </c>
      <c r="E60" s="9" t="s">
        <v>232</v>
      </c>
      <c r="F60" s="9" t="s">
        <v>233</v>
      </c>
      <c r="G60" s="9" t="s">
        <v>234</v>
      </c>
      <c r="H60" s="9" t="s">
        <v>235</v>
      </c>
      <c r="I60" s="9" t="s">
        <v>57</v>
      </c>
      <c r="J60" s="9" t="s">
        <v>51</v>
      </c>
      <c r="K60" s="6">
        <v>14742.79</v>
      </c>
      <c r="L60" s="8">
        <f t="shared" si="22"/>
        <v>2768.4599999999991</v>
      </c>
      <c r="M60" s="3"/>
      <c r="N60" s="8">
        <v>17511.25</v>
      </c>
      <c r="O60" s="9" t="s">
        <v>58</v>
      </c>
      <c r="P60" s="4">
        <v>44926</v>
      </c>
      <c r="Q60" s="4">
        <v>44926</v>
      </c>
      <c r="R60" s="2" t="s">
        <v>308</v>
      </c>
    </row>
    <row r="61" spans="1:18" ht="60" x14ac:dyDescent="0.25">
      <c r="A61" s="3">
        <v>2022</v>
      </c>
      <c r="B61" s="4">
        <v>44743</v>
      </c>
      <c r="C61" s="19">
        <v>44926</v>
      </c>
      <c r="D61" s="12" t="s">
        <v>69</v>
      </c>
      <c r="E61" s="9" t="s">
        <v>236</v>
      </c>
      <c r="F61" s="9" t="s">
        <v>237</v>
      </c>
      <c r="G61" s="9" t="s">
        <v>238</v>
      </c>
      <c r="H61" s="9" t="s">
        <v>189</v>
      </c>
      <c r="I61" s="9" t="s">
        <v>134</v>
      </c>
      <c r="J61" s="9" t="s">
        <v>51</v>
      </c>
      <c r="K61" s="6">
        <v>42750</v>
      </c>
      <c r="L61" s="7">
        <f t="shared" ref="L61" si="23">+N61*16%</f>
        <v>7174.8192000000008</v>
      </c>
      <c r="M61" s="3"/>
      <c r="N61" s="6">
        <v>44842.62</v>
      </c>
      <c r="O61" s="9" t="s">
        <v>58</v>
      </c>
      <c r="P61" s="4">
        <v>44926</v>
      </c>
      <c r="Q61" s="4">
        <v>44926</v>
      </c>
      <c r="R61" s="13" t="s">
        <v>74</v>
      </c>
    </row>
    <row r="62" spans="1:18" x14ac:dyDescent="0.25">
      <c r="A62" s="3">
        <v>2022</v>
      </c>
      <c r="B62" s="4">
        <v>44743</v>
      </c>
      <c r="C62" s="19">
        <v>44926</v>
      </c>
      <c r="D62" s="12" t="s">
        <v>69</v>
      </c>
      <c r="E62" s="9" t="s">
        <v>239</v>
      </c>
      <c r="F62" s="9" t="s">
        <v>185</v>
      </c>
      <c r="G62" s="9" t="s">
        <v>120</v>
      </c>
      <c r="H62" s="9" t="s">
        <v>90</v>
      </c>
      <c r="I62" s="9" t="s">
        <v>91</v>
      </c>
      <c r="J62" s="9" t="s">
        <v>51</v>
      </c>
      <c r="K62" s="6">
        <v>11112.48</v>
      </c>
      <c r="L62" s="8">
        <f t="shared" ref="L62" si="24">+N62-K62</f>
        <v>1635.8199999999997</v>
      </c>
      <c r="M62" s="3"/>
      <c r="N62" s="8">
        <v>12748.3</v>
      </c>
      <c r="O62" s="9" t="s">
        <v>58</v>
      </c>
      <c r="P62" s="4">
        <v>44926</v>
      </c>
      <c r="Q62" s="4">
        <v>44926</v>
      </c>
      <c r="R62" s="2" t="s">
        <v>309</v>
      </c>
    </row>
    <row r="63" spans="1:18" ht="60" x14ac:dyDescent="0.25">
      <c r="A63" s="3">
        <v>2022</v>
      </c>
      <c r="B63" s="4">
        <v>44743</v>
      </c>
      <c r="C63" s="19">
        <v>44926</v>
      </c>
      <c r="D63" s="12" t="s">
        <v>69</v>
      </c>
      <c r="E63" s="9" t="s">
        <v>240</v>
      </c>
      <c r="F63" s="9" t="s">
        <v>241</v>
      </c>
      <c r="G63" s="9" t="s">
        <v>242</v>
      </c>
      <c r="H63" s="9" t="s">
        <v>243</v>
      </c>
      <c r="I63" s="9" t="s">
        <v>53</v>
      </c>
      <c r="J63" s="9" t="s">
        <v>51</v>
      </c>
      <c r="K63" s="6">
        <v>18000</v>
      </c>
      <c r="L63" s="7">
        <f t="shared" ref="L63" si="25">+N63*16%</f>
        <v>3020.9784928359277</v>
      </c>
      <c r="M63" s="3"/>
      <c r="N63" s="6">
        <f t="shared" ref="N63" si="26">+K63/0.9533335</f>
        <v>18881.115580224548</v>
      </c>
      <c r="O63" s="9" t="s">
        <v>58</v>
      </c>
      <c r="P63" s="4">
        <v>44926</v>
      </c>
      <c r="Q63" s="4">
        <v>44926</v>
      </c>
      <c r="R63" s="13" t="s">
        <v>74</v>
      </c>
    </row>
    <row r="64" spans="1:18" x14ac:dyDescent="0.25">
      <c r="A64" s="3">
        <v>2022</v>
      </c>
      <c r="B64" s="4">
        <v>44743</v>
      </c>
      <c r="C64" s="19">
        <v>44926</v>
      </c>
      <c r="D64" s="12" t="s">
        <v>69</v>
      </c>
      <c r="E64" s="9" t="s">
        <v>244</v>
      </c>
      <c r="F64" s="9" t="s">
        <v>60</v>
      </c>
      <c r="G64" s="9" t="s">
        <v>245</v>
      </c>
      <c r="H64" s="9" t="s">
        <v>246</v>
      </c>
      <c r="I64" s="9" t="s">
        <v>91</v>
      </c>
      <c r="J64" s="9" t="s">
        <v>51</v>
      </c>
      <c r="K64" s="6">
        <v>13365.27</v>
      </c>
      <c r="L64" s="8">
        <f t="shared" ref="L64" si="27">+N64-K64</f>
        <v>2327.7799999999988</v>
      </c>
      <c r="M64" s="3"/>
      <c r="N64" s="8">
        <v>15693.05</v>
      </c>
      <c r="O64" s="9" t="s">
        <v>58</v>
      </c>
      <c r="P64" s="4">
        <v>44926</v>
      </c>
      <c r="Q64" s="4">
        <v>44926</v>
      </c>
      <c r="R64" s="2" t="s">
        <v>310</v>
      </c>
    </row>
    <row r="65" spans="1:18" ht="60" x14ac:dyDescent="0.25">
      <c r="A65" s="3">
        <v>2022</v>
      </c>
      <c r="B65" s="4">
        <v>44743</v>
      </c>
      <c r="C65" s="19">
        <v>44926</v>
      </c>
      <c r="D65" s="12" t="s">
        <v>69</v>
      </c>
      <c r="E65" s="9" t="s">
        <v>247</v>
      </c>
      <c r="F65" s="9" t="s">
        <v>248</v>
      </c>
      <c r="G65" s="9" t="s">
        <v>249</v>
      </c>
      <c r="H65" s="9" t="s">
        <v>250</v>
      </c>
      <c r="I65" s="9" t="s">
        <v>134</v>
      </c>
      <c r="J65" s="9" t="s">
        <v>51</v>
      </c>
      <c r="K65" s="6">
        <v>15052.58</v>
      </c>
      <c r="L65" s="7">
        <f t="shared" ref="L65:L66" si="28">+N65*16%</f>
        <v>2526.306691205124</v>
      </c>
      <c r="M65" s="3"/>
      <c r="N65" s="6">
        <f t="shared" ref="N65:N66" si="29">+K65/0.9533335</f>
        <v>15789.416820032025</v>
      </c>
      <c r="O65" s="9" t="s">
        <v>58</v>
      </c>
      <c r="P65" s="4">
        <v>44926</v>
      </c>
      <c r="Q65" s="4">
        <v>44926</v>
      </c>
      <c r="R65" s="13" t="s">
        <v>74</v>
      </c>
    </row>
    <row r="66" spans="1:18" ht="60" x14ac:dyDescent="0.25">
      <c r="A66" s="3">
        <v>2022</v>
      </c>
      <c r="B66" s="4">
        <v>44743</v>
      </c>
      <c r="C66" s="19">
        <v>44926</v>
      </c>
      <c r="D66" s="12" t="s">
        <v>69</v>
      </c>
      <c r="E66" s="9" t="s">
        <v>251</v>
      </c>
      <c r="F66" s="9" t="s">
        <v>252</v>
      </c>
      <c r="G66" s="9" t="s">
        <v>253</v>
      </c>
      <c r="H66" s="9" t="s">
        <v>160</v>
      </c>
      <c r="I66" s="9" t="s">
        <v>57</v>
      </c>
      <c r="J66" s="9" t="s">
        <v>51</v>
      </c>
      <c r="K66" s="6">
        <v>36500</v>
      </c>
      <c r="L66" s="7">
        <f t="shared" si="28"/>
        <v>6125.8730549172988</v>
      </c>
      <c r="M66" s="3"/>
      <c r="N66" s="6">
        <f t="shared" si="29"/>
        <v>38286.706593233117</v>
      </c>
      <c r="O66" s="9" t="s">
        <v>58</v>
      </c>
      <c r="P66" s="4">
        <v>44926</v>
      </c>
      <c r="Q66" s="4">
        <v>44926</v>
      </c>
      <c r="R66" s="13" t="s">
        <v>74</v>
      </c>
    </row>
    <row r="67" spans="1:18" x14ac:dyDescent="0.25">
      <c r="A67" s="3">
        <v>2022</v>
      </c>
      <c r="B67" s="4">
        <v>44743</v>
      </c>
      <c r="C67" s="19">
        <v>44926</v>
      </c>
      <c r="D67" s="12" t="s">
        <v>69</v>
      </c>
      <c r="E67" s="9" t="s">
        <v>254</v>
      </c>
      <c r="F67" s="9" t="s">
        <v>255</v>
      </c>
      <c r="G67" s="9" t="s">
        <v>113</v>
      </c>
      <c r="H67" s="9" t="s">
        <v>180</v>
      </c>
      <c r="I67" s="9" t="s">
        <v>91</v>
      </c>
      <c r="J67" s="9" t="s">
        <v>51</v>
      </c>
      <c r="K67" s="6">
        <v>5946</v>
      </c>
      <c r="L67" s="8">
        <f t="shared" ref="L67:L68" si="30">+N67-K67</f>
        <v>347.69999999999982</v>
      </c>
      <c r="M67" s="3"/>
      <c r="N67" s="8">
        <v>6293.7</v>
      </c>
      <c r="O67" s="9" t="s">
        <v>58</v>
      </c>
      <c r="P67" s="4">
        <v>44926</v>
      </c>
      <c r="Q67" s="4">
        <v>44926</v>
      </c>
      <c r="R67" s="2" t="s">
        <v>311</v>
      </c>
    </row>
    <row r="68" spans="1:18" x14ac:dyDescent="0.25">
      <c r="A68" s="3">
        <v>2022</v>
      </c>
      <c r="B68" s="4">
        <v>44743</v>
      </c>
      <c r="C68" s="19">
        <v>44926</v>
      </c>
      <c r="D68" s="12" t="s">
        <v>69</v>
      </c>
      <c r="E68" s="9" t="s">
        <v>256</v>
      </c>
      <c r="F68" s="9" t="s">
        <v>55</v>
      </c>
      <c r="G68" s="9" t="s">
        <v>200</v>
      </c>
      <c r="H68" s="9" t="s">
        <v>180</v>
      </c>
      <c r="I68" s="9" t="s">
        <v>91</v>
      </c>
      <c r="J68" s="9" t="s">
        <v>51</v>
      </c>
      <c r="K68" s="6">
        <v>5663.57</v>
      </c>
      <c r="L68" s="8">
        <f t="shared" si="30"/>
        <v>256.36999999999989</v>
      </c>
      <c r="M68" s="3"/>
      <c r="N68" s="8">
        <v>5919.94</v>
      </c>
      <c r="O68" s="9" t="s">
        <v>58</v>
      </c>
      <c r="P68" s="4">
        <v>44926</v>
      </c>
      <c r="Q68" s="4">
        <v>44926</v>
      </c>
      <c r="R68" s="2" t="s">
        <v>312</v>
      </c>
    </row>
    <row r="69" spans="1:18" ht="60" x14ac:dyDescent="0.25">
      <c r="A69" s="3">
        <v>2022</v>
      </c>
      <c r="B69" s="4">
        <v>44743</v>
      </c>
      <c r="C69" s="19">
        <v>44926</v>
      </c>
      <c r="D69" s="12" t="s">
        <v>69</v>
      </c>
      <c r="E69" s="9" t="s">
        <v>257</v>
      </c>
      <c r="F69" s="9" t="s">
        <v>258</v>
      </c>
      <c r="G69" s="9" t="s">
        <v>238</v>
      </c>
      <c r="H69" s="9" t="s">
        <v>259</v>
      </c>
      <c r="I69" s="9" t="s">
        <v>91</v>
      </c>
      <c r="J69" s="9" t="s">
        <v>51</v>
      </c>
      <c r="K69" s="6">
        <v>10000</v>
      </c>
      <c r="L69" s="7">
        <f t="shared" ref="L69:L73" si="31">+N69*16%</f>
        <v>1678.3213849088488</v>
      </c>
      <c r="M69" s="3"/>
      <c r="N69" s="6">
        <f t="shared" ref="N69:N73" si="32">+K69/0.9533335</f>
        <v>10489.508655680305</v>
      </c>
      <c r="O69" s="9" t="s">
        <v>58</v>
      </c>
      <c r="P69" s="4">
        <v>44926</v>
      </c>
      <c r="Q69" s="4">
        <v>44926</v>
      </c>
      <c r="R69" s="13" t="s">
        <v>299</v>
      </c>
    </row>
    <row r="70" spans="1:18" ht="60" x14ac:dyDescent="0.25">
      <c r="A70" s="3">
        <v>2022</v>
      </c>
      <c r="B70" s="4">
        <v>44743</v>
      </c>
      <c r="C70" s="19">
        <v>44926</v>
      </c>
      <c r="D70" s="12" t="s">
        <v>69</v>
      </c>
      <c r="E70" s="9" t="s">
        <v>260</v>
      </c>
      <c r="F70" s="9" t="s">
        <v>63</v>
      </c>
      <c r="G70" s="9" t="s">
        <v>261</v>
      </c>
      <c r="H70" s="9" t="s">
        <v>262</v>
      </c>
      <c r="I70" s="9" t="s">
        <v>53</v>
      </c>
      <c r="J70" s="9" t="s">
        <v>51</v>
      </c>
      <c r="K70" s="6">
        <v>22982.42</v>
      </c>
      <c r="L70" s="7">
        <f t="shared" si="31"/>
        <v>3857.1886962956823</v>
      </c>
      <c r="M70" s="3"/>
      <c r="N70" s="6">
        <f t="shared" si="32"/>
        <v>24107.429351848015</v>
      </c>
      <c r="O70" s="9" t="s">
        <v>58</v>
      </c>
      <c r="P70" s="4">
        <v>44926</v>
      </c>
      <c r="Q70" s="4">
        <v>44926</v>
      </c>
      <c r="R70" s="13" t="s">
        <v>74</v>
      </c>
    </row>
    <row r="71" spans="1:18" ht="60" x14ac:dyDescent="0.25">
      <c r="A71" s="3">
        <v>2022</v>
      </c>
      <c r="B71" s="4">
        <v>44743</v>
      </c>
      <c r="C71" s="19">
        <v>44926</v>
      </c>
      <c r="D71" s="12" t="s">
        <v>69</v>
      </c>
      <c r="E71" s="9" t="s">
        <v>320</v>
      </c>
      <c r="F71" s="9" t="s">
        <v>321</v>
      </c>
      <c r="G71" s="9" t="s">
        <v>322</v>
      </c>
      <c r="H71" s="9" t="s">
        <v>80</v>
      </c>
      <c r="I71" s="9" t="s">
        <v>57</v>
      </c>
      <c r="J71" s="9" t="s">
        <v>51</v>
      </c>
      <c r="K71" s="6">
        <v>5000</v>
      </c>
      <c r="L71" s="7">
        <f t="shared" si="31"/>
        <v>839.16069245442441</v>
      </c>
      <c r="M71" s="3"/>
      <c r="N71" s="6">
        <f t="shared" si="32"/>
        <v>5244.7543278401527</v>
      </c>
      <c r="O71" s="9" t="s">
        <v>58</v>
      </c>
      <c r="P71" s="4">
        <v>44926</v>
      </c>
      <c r="Q71" s="4">
        <v>44926</v>
      </c>
      <c r="R71" s="13" t="s">
        <v>74</v>
      </c>
    </row>
    <row r="72" spans="1:18" ht="60" x14ac:dyDescent="0.25">
      <c r="A72" s="3">
        <v>2022</v>
      </c>
      <c r="B72" s="4">
        <v>44743</v>
      </c>
      <c r="C72" s="19">
        <v>44926</v>
      </c>
      <c r="D72" s="12" t="s">
        <v>69</v>
      </c>
      <c r="E72" s="9" t="s">
        <v>263</v>
      </c>
      <c r="F72" s="9" t="s">
        <v>137</v>
      </c>
      <c r="G72" s="9" t="s">
        <v>264</v>
      </c>
      <c r="H72" s="9" t="s">
        <v>265</v>
      </c>
      <c r="I72" s="9" t="s">
        <v>57</v>
      </c>
      <c r="J72" s="9" t="s">
        <v>51</v>
      </c>
      <c r="K72" s="6">
        <v>13520.01</v>
      </c>
      <c r="L72" s="7">
        <f t="shared" si="31"/>
        <v>2269.0921907181487</v>
      </c>
      <c r="M72" s="3"/>
      <c r="N72" s="6">
        <f t="shared" si="32"/>
        <v>14181.82619198843</v>
      </c>
      <c r="O72" s="9" t="s">
        <v>58</v>
      </c>
      <c r="P72" s="4">
        <v>44926</v>
      </c>
      <c r="Q72" s="4">
        <v>44926</v>
      </c>
      <c r="R72" s="13" t="s">
        <v>74</v>
      </c>
    </row>
    <row r="73" spans="1:18" ht="60" x14ac:dyDescent="0.25">
      <c r="A73" s="3">
        <v>2022</v>
      </c>
      <c r="B73" s="4">
        <v>44743</v>
      </c>
      <c r="C73" s="19">
        <v>44926</v>
      </c>
      <c r="D73" s="12" t="s">
        <v>69</v>
      </c>
      <c r="E73" s="9" t="s">
        <v>266</v>
      </c>
      <c r="F73" s="9" t="s">
        <v>267</v>
      </c>
      <c r="G73" s="9" t="s">
        <v>120</v>
      </c>
      <c r="H73" s="9" t="s">
        <v>133</v>
      </c>
      <c r="I73" s="9" t="s">
        <v>134</v>
      </c>
      <c r="J73" s="9" t="s">
        <v>51</v>
      </c>
      <c r="K73" s="6">
        <v>15000</v>
      </c>
      <c r="L73" s="7">
        <f t="shared" si="31"/>
        <v>2517.4820773632737</v>
      </c>
      <c r="M73" s="3"/>
      <c r="N73" s="6">
        <f t="shared" si="32"/>
        <v>15734.262983520459</v>
      </c>
      <c r="O73" s="9" t="s">
        <v>58</v>
      </c>
      <c r="P73" s="4">
        <v>44926</v>
      </c>
      <c r="Q73" s="4">
        <v>44926</v>
      </c>
      <c r="R73" s="13" t="s">
        <v>74</v>
      </c>
    </row>
    <row r="74" spans="1:18" x14ac:dyDescent="0.25">
      <c r="A74" s="3">
        <v>2022</v>
      </c>
      <c r="B74" s="4">
        <v>44743</v>
      </c>
      <c r="C74" s="19">
        <v>44926</v>
      </c>
      <c r="D74" s="12" t="s">
        <v>69</v>
      </c>
      <c r="E74" s="9" t="s">
        <v>323</v>
      </c>
      <c r="F74" s="9" t="s">
        <v>103</v>
      </c>
      <c r="G74" s="9" t="s">
        <v>268</v>
      </c>
      <c r="H74" s="9" t="s">
        <v>269</v>
      </c>
      <c r="I74" s="9" t="s">
        <v>57</v>
      </c>
      <c r="J74" s="9" t="s">
        <v>51</v>
      </c>
      <c r="K74" s="6">
        <v>19119.64</v>
      </c>
      <c r="L74" s="8">
        <f t="shared" ref="L74" si="33">+N74-K74</f>
        <v>4376.3600000000006</v>
      </c>
      <c r="M74" s="3"/>
      <c r="N74" s="8">
        <v>23496</v>
      </c>
      <c r="O74" s="9" t="s">
        <v>58</v>
      </c>
      <c r="P74" s="4">
        <v>44926</v>
      </c>
      <c r="Q74" s="4">
        <v>44926</v>
      </c>
      <c r="R74" s="2" t="s">
        <v>313</v>
      </c>
    </row>
    <row r="75" spans="1:18" x14ac:dyDescent="0.25">
      <c r="A75" s="3">
        <v>2022</v>
      </c>
      <c r="B75" s="4">
        <v>44743</v>
      </c>
      <c r="C75" s="19">
        <v>44926</v>
      </c>
      <c r="D75" s="12" t="s">
        <v>69</v>
      </c>
      <c r="E75" s="9" t="s">
        <v>270</v>
      </c>
      <c r="F75" s="9" t="s">
        <v>271</v>
      </c>
      <c r="G75" s="9" t="s">
        <v>238</v>
      </c>
      <c r="H75" s="9" t="s">
        <v>272</v>
      </c>
      <c r="I75" s="9" t="s">
        <v>53</v>
      </c>
      <c r="J75" s="9" t="s">
        <v>51</v>
      </c>
      <c r="K75" s="6">
        <v>10031.459999999999</v>
      </c>
      <c r="L75" s="8">
        <f t="shared" ref="L75:L76" si="34">+N75-K75</f>
        <v>1351.9600000000009</v>
      </c>
      <c r="M75" s="3"/>
      <c r="N75" s="8">
        <v>11383.42</v>
      </c>
      <c r="O75" s="9" t="s">
        <v>58</v>
      </c>
      <c r="P75" s="4">
        <v>44926</v>
      </c>
      <c r="Q75" s="4">
        <v>44926</v>
      </c>
      <c r="R75" s="2" t="s">
        <v>302</v>
      </c>
    </row>
    <row r="76" spans="1:18" x14ac:dyDescent="0.25">
      <c r="A76" s="3">
        <v>2022</v>
      </c>
      <c r="B76" s="4">
        <v>44743</v>
      </c>
      <c r="C76" s="19">
        <v>44926</v>
      </c>
      <c r="D76" s="12" t="s">
        <v>69</v>
      </c>
      <c r="E76" s="9" t="s">
        <v>273</v>
      </c>
      <c r="F76" s="9" t="s">
        <v>120</v>
      </c>
      <c r="G76" s="9" t="s">
        <v>274</v>
      </c>
      <c r="H76" s="9" t="s">
        <v>275</v>
      </c>
      <c r="I76" s="9" t="s">
        <v>91</v>
      </c>
      <c r="J76" s="9" t="s">
        <v>51</v>
      </c>
      <c r="K76" s="6">
        <v>7481.45</v>
      </c>
      <c r="L76" s="8">
        <f t="shared" si="34"/>
        <v>835.75000000000091</v>
      </c>
      <c r="M76" s="3"/>
      <c r="N76" s="8">
        <v>8317.2000000000007</v>
      </c>
      <c r="O76" s="9" t="s">
        <v>58</v>
      </c>
      <c r="P76" s="4">
        <v>44926</v>
      </c>
      <c r="Q76" s="4">
        <v>44926</v>
      </c>
      <c r="R76" s="2" t="s">
        <v>314</v>
      </c>
    </row>
    <row r="77" spans="1:18" ht="60" x14ac:dyDescent="0.25">
      <c r="A77" s="3">
        <v>2022</v>
      </c>
      <c r="B77" s="4">
        <v>44743</v>
      </c>
      <c r="C77" s="19">
        <v>44926</v>
      </c>
      <c r="D77" s="12" t="s">
        <v>69</v>
      </c>
      <c r="E77" s="9" t="s">
        <v>276</v>
      </c>
      <c r="F77" s="9" t="s">
        <v>93</v>
      </c>
      <c r="G77" s="9" t="s">
        <v>277</v>
      </c>
      <c r="H77" s="9" t="s">
        <v>265</v>
      </c>
      <c r="I77" s="9" t="s">
        <v>53</v>
      </c>
      <c r="J77" s="9" t="s">
        <v>51</v>
      </c>
      <c r="K77" s="6">
        <v>15000</v>
      </c>
      <c r="L77" s="7">
        <f t="shared" ref="L77" si="35">+N77*16%</f>
        <v>2517.4799912001486</v>
      </c>
      <c r="M77" s="3"/>
      <c r="N77" s="6">
        <f t="shared" ref="N77" si="36">+K77/0.95333429</f>
        <v>15734.249945000929</v>
      </c>
      <c r="O77" s="9" t="s">
        <v>58</v>
      </c>
      <c r="P77" s="4">
        <v>44926</v>
      </c>
      <c r="Q77" s="4">
        <v>44926</v>
      </c>
      <c r="R77" s="13" t="s">
        <v>74</v>
      </c>
    </row>
    <row r="78" spans="1:18" x14ac:dyDescent="0.25">
      <c r="A78" s="3">
        <v>2022</v>
      </c>
      <c r="B78" s="4">
        <v>44743</v>
      </c>
      <c r="C78" s="19">
        <v>44926</v>
      </c>
      <c r="D78" s="12" t="s">
        <v>69</v>
      </c>
      <c r="E78" s="9" t="s">
        <v>278</v>
      </c>
      <c r="F78" s="9" t="s">
        <v>59</v>
      </c>
      <c r="G78" s="9" t="s">
        <v>274</v>
      </c>
      <c r="H78" s="9" t="s">
        <v>279</v>
      </c>
      <c r="I78" s="9" t="s">
        <v>91</v>
      </c>
      <c r="J78" s="9" t="s">
        <v>51</v>
      </c>
      <c r="K78" s="6">
        <v>6673.66</v>
      </c>
      <c r="L78" s="8">
        <f t="shared" ref="L78" si="37">+N78-K78</f>
        <v>418.78999999999996</v>
      </c>
      <c r="M78" s="3"/>
      <c r="N78" s="8">
        <v>7092.45</v>
      </c>
      <c r="O78" s="9" t="s">
        <v>58</v>
      </c>
      <c r="P78" s="4">
        <v>44926</v>
      </c>
      <c r="Q78" s="4">
        <v>44926</v>
      </c>
      <c r="R78" s="2" t="s">
        <v>315</v>
      </c>
    </row>
    <row r="79" spans="1:18" ht="60" x14ac:dyDescent="0.25">
      <c r="A79" s="3">
        <v>2022</v>
      </c>
      <c r="B79" s="4">
        <v>44743</v>
      </c>
      <c r="C79" s="19">
        <v>44926</v>
      </c>
      <c r="D79" s="12" t="s">
        <v>69</v>
      </c>
      <c r="E79" s="9" t="s">
        <v>280</v>
      </c>
      <c r="F79" s="9" t="s">
        <v>188</v>
      </c>
      <c r="G79" s="9" t="s">
        <v>281</v>
      </c>
      <c r="H79" s="9" t="s">
        <v>259</v>
      </c>
      <c r="I79" s="9" t="s">
        <v>91</v>
      </c>
      <c r="J79" s="9" t="s">
        <v>51</v>
      </c>
      <c r="K79" s="6">
        <v>10000</v>
      </c>
      <c r="L79" s="7">
        <f t="shared" ref="L79:L81" si="38">+N79*16%</f>
        <v>1678.3199941334324</v>
      </c>
      <c r="M79" s="3"/>
      <c r="N79" s="6">
        <f t="shared" ref="N79:N81" si="39">+K79/0.95333429</f>
        <v>10489.499963333952</v>
      </c>
      <c r="O79" s="9" t="s">
        <v>58</v>
      </c>
      <c r="P79" s="4">
        <v>44926</v>
      </c>
      <c r="Q79" s="4">
        <v>44926</v>
      </c>
      <c r="R79" s="13" t="s">
        <v>74</v>
      </c>
    </row>
    <row r="80" spans="1:18" ht="60" x14ac:dyDescent="0.25">
      <c r="A80" s="3">
        <v>2022</v>
      </c>
      <c r="B80" s="4">
        <v>44743</v>
      </c>
      <c r="C80" s="19">
        <v>44926</v>
      </c>
      <c r="D80" s="12" t="s">
        <v>69</v>
      </c>
      <c r="E80" s="9" t="s">
        <v>282</v>
      </c>
      <c r="F80" s="9" t="s">
        <v>283</v>
      </c>
      <c r="G80" s="9" t="s">
        <v>182</v>
      </c>
      <c r="H80" s="9" t="s">
        <v>284</v>
      </c>
      <c r="I80" s="9" t="s">
        <v>134</v>
      </c>
      <c r="J80" s="9" t="s">
        <v>51</v>
      </c>
      <c r="K80" s="6">
        <v>12075</v>
      </c>
      <c r="L80" s="7">
        <f t="shared" si="38"/>
        <v>2026.5713929161197</v>
      </c>
      <c r="M80" s="3"/>
      <c r="N80" s="6">
        <f t="shared" si="39"/>
        <v>12666.071205725748</v>
      </c>
      <c r="O80" s="9" t="s">
        <v>58</v>
      </c>
      <c r="P80" s="4">
        <v>44926</v>
      </c>
      <c r="Q80" s="4">
        <v>44926</v>
      </c>
      <c r="R80" s="13" t="s">
        <v>74</v>
      </c>
    </row>
    <row r="81" spans="1:18" ht="60" x14ac:dyDescent="0.25">
      <c r="A81" s="3">
        <v>2022</v>
      </c>
      <c r="B81" s="4">
        <v>44743</v>
      </c>
      <c r="C81" s="19">
        <v>44926</v>
      </c>
      <c r="D81" s="12" t="s">
        <v>69</v>
      </c>
      <c r="E81" s="9" t="s">
        <v>285</v>
      </c>
      <c r="F81" s="9" t="s">
        <v>121</v>
      </c>
      <c r="G81" s="9" t="s">
        <v>286</v>
      </c>
      <c r="H81" s="9" t="s">
        <v>287</v>
      </c>
      <c r="I81" s="9" t="s">
        <v>134</v>
      </c>
      <c r="J81" s="9" t="s">
        <v>51</v>
      </c>
      <c r="K81" s="6">
        <v>26860</v>
      </c>
      <c r="L81" s="7">
        <f t="shared" si="38"/>
        <v>4507.9675042423996</v>
      </c>
      <c r="M81" s="3"/>
      <c r="N81" s="6">
        <f t="shared" si="39"/>
        <v>28174.796901514997</v>
      </c>
      <c r="O81" s="9" t="s">
        <v>58</v>
      </c>
      <c r="P81" s="4">
        <v>44926</v>
      </c>
      <c r="Q81" s="4">
        <v>44926</v>
      </c>
      <c r="R81" s="13" t="s">
        <v>74</v>
      </c>
    </row>
    <row r="82" spans="1:18" ht="60" x14ac:dyDescent="0.25">
      <c r="A82" s="3">
        <v>2022</v>
      </c>
      <c r="B82" s="4">
        <v>44743</v>
      </c>
      <c r="C82" s="19">
        <v>44926</v>
      </c>
      <c r="D82" s="12" t="s">
        <v>69</v>
      </c>
      <c r="E82" s="9" t="s">
        <v>288</v>
      </c>
      <c r="F82" s="9" t="s">
        <v>289</v>
      </c>
      <c r="G82" s="9" t="s">
        <v>290</v>
      </c>
      <c r="H82" s="9" t="s">
        <v>153</v>
      </c>
      <c r="I82" s="6" t="s">
        <v>57</v>
      </c>
      <c r="J82" s="9" t="s">
        <v>51</v>
      </c>
      <c r="K82" s="3">
        <v>22578.91</v>
      </c>
      <c r="L82" s="6">
        <f>+N82*16%</f>
        <v>3789.466750093226</v>
      </c>
      <c r="M82" s="3"/>
      <c r="N82" s="6">
        <f>+K82/0.9533335</f>
        <v>23684.167188082662</v>
      </c>
      <c r="O82" s="9" t="s">
        <v>58</v>
      </c>
      <c r="P82" s="4">
        <v>44926</v>
      </c>
      <c r="Q82" s="4">
        <v>44926</v>
      </c>
      <c r="R82" s="13" t="s">
        <v>74</v>
      </c>
    </row>
    <row r="83" spans="1:18" x14ac:dyDescent="0.25">
      <c r="A83" s="3">
        <v>2022</v>
      </c>
      <c r="B83" s="4">
        <v>44743</v>
      </c>
      <c r="C83" s="19">
        <v>44926</v>
      </c>
      <c r="D83" s="12" t="s">
        <v>69</v>
      </c>
      <c r="E83" s="9" t="s">
        <v>291</v>
      </c>
      <c r="F83" s="9" t="s">
        <v>200</v>
      </c>
      <c r="G83" s="9" t="s">
        <v>163</v>
      </c>
      <c r="H83" s="9" t="s">
        <v>201</v>
      </c>
      <c r="I83" s="9" t="s">
        <v>91</v>
      </c>
      <c r="J83" s="9" t="s">
        <v>51</v>
      </c>
      <c r="K83" s="6">
        <v>9934.1299999999992</v>
      </c>
      <c r="L83" s="8">
        <f t="shared" ref="L83" si="40">+N83-K83</f>
        <v>1326.3900000000012</v>
      </c>
      <c r="M83" s="3"/>
      <c r="N83" s="8">
        <v>11260.52</v>
      </c>
      <c r="O83" s="9" t="s">
        <v>58</v>
      </c>
      <c r="P83" s="4">
        <v>44926</v>
      </c>
      <c r="Q83" s="4">
        <v>44926</v>
      </c>
      <c r="R83" s="2" t="s">
        <v>316</v>
      </c>
    </row>
  </sheetData>
  <autoFilter ref="A7:R83"/>
  <mergeCells count="7">
    <mergeCell ref="A6:R6"/>
    <mergeCell ref="A2:C2"/>
    <mergeCell ref="D2:F2"/>
    <mergeCell ref="G2:I2"/>
    <mergeCell ref="A3:C3"/>
    <mergeCell ref="D3:F3"/>
    <mergeCell ref="G3:I3"/>
  </mergeCells>
  <dataValidations count="1">
    <dataValidation type="list" allowBlank="1" showErrorMessage="1" sqref="J8:J83">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2022-03-14T17:25:01Z</dcterms:created>
  <dcterms:modified xsi:type="dcterms:W3CDTF">2023-02-02T18:26:30Z</dcterms:modified>
</cp:coreProperties>
</file>